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85" windowHeight="7740" activeTab="4"/>
  </bookViews>
  <sheets>
    <sheet name="Marsruut" sheetId="1" r:id="rId1"/>
    <sheet name="Mustand" sheetId="2" r:id="rId2"/>
    <sheet name="päevamenüü" sheetId="3" r:id="rId3"/>
    <sheet name="koguste kalkulats" sheetId="4" r:id="rId4"/>
    <sheet name="Ostmine" sheetId="5" r:id="rId5"/>
  </sheets>
  <definedNames>
    <definedName name="_xlnm._FilterDatabase" localSheetId="1" hidden="1">'Mustand'!$A$1:$HJ$75</definedName>
    <definedName name="_xlnm._FilterDatabase" localSheetId="2" hidden="1">'päevamenüü'!$A$1:$G$387</definedName>
  </definedNames>
  <calcPr fullCalcOnLoad="1"/>
</workbook>
</file>

<file path=xl/sharedStrings.xml><?xml version="1.0" encoding="utf-8"?>
<sst xmlns="http://schemas.openxmlformats.org/spreadsheetml/2006/main" count="1369" uniqueCount="207">
  <si>
    <t>kokku kg</t>
  </si>
  <si>
    <t>mets</t>
  </si>
  <si>
    <t>H</t>
  </si>
  <si>
    <t>riis</t>
  </si>
  <si>
    <t>kuivik</t>
  </si>
  <si>
    <t>piimapulber</t>
  </si>
  <si>
    <t>L</t>
  </si>
  <si>
    <t>suitsuvorst</t>
  </si>
  <si>
    <t>juust</t>
  </si>
  <si>
    <t>aprikoos</t>
  </si>
  <si>
    <t>halvaa</t>
  </si>
  <si>
    <t>Õ</t>
  </si>
  <si>
    <t>tatar</t>
  </si>
  <si>
    <t>pata (1 pakk)</t>
  </si>
  <si>
    <t>puljongikuubik</t>
  </si>
  <si>
    <t>sibul</t>
  </si>
  <si>
    <t>kakao</t>
  </si>
  <si>
    <t>manna</t>
  </si>
  <si>
    <t>rosin</t>
  </si>
  <si>
    <t>kartulipuder (2 pakikest)</t>
  </si>
  <si>
    <t>küpsis</t>
  </si>
  <si>
    <t>must ploom</t>
  </si>
  <si>
    <t>karamellkommid</t>
  </si>
  <si>
    <t>makaronid</t>
  </si>
  <si>
    <t>maisimanna</t>
  </si>
  <si>
    <t>kaneel</t>
  </si>
  <si>
    <t>priimus</t>
  </si>
  <si>
    <t>müslibatoonid (6 tk)</t>
  </si>
  <si>
    <t>nuudlid</t>
  </si>
  <si>
    <t>kaerahelbed</t>
  </si>
  <si>
    <t>kissell (1 pakk)</t>
  </si>
  <si>
    <t>5-e puuvilja segu</t>
  </si>
  <si>
    <t>nuudli brikett (juustumaitseline)</t>
  </si>
  <si>
    <t>müsli</t>
  </si>
  <si>
    <t>sokolaad</t>
  </si>
  <si>
    <t>pähklisegu</t>
  </si>
  <si>
    <t xml:space="preserve">riis </t>
  </si>
  <si>
    <t>pakisupp (2 pakki)</t>
  </si>
  <si>
    <t>inimese kohta</t>
  </si>
  <si>
    <t>inimese kohta päevas</t>
  </si>
  <si>
    <t>1. päev</t>
  </si>
  <si>
    <t>2. päev</t>
  </si>
  <si>
    <t>3. päev</t>
  </si>
  <si>
    <t>4. päev</t>
  </si>
  <si>
    <t>teisipäev</t>
  </si>
  <si>
    <t>kolmapäev</t>
  </si>
  <si>
    <t>neljapäev</t>
  </si>
  <si>
    <t>reede</t>
  </si>
  <si>
    <t>5. päev</t>
  </si>
  <si>
    <t>laupäev</t>
  </si>
  <si>
    <t>6. päev</t>
  </si>
  <si>
    <t>pühapäev</t>
  </si>
  <si>
    <t>7. päev</t>
  </si>
  <si>
    <t>esmaspäev</t>
  </si>
  <si>
    <t>8. päev</t>
  </si>
  <si>
    <t>9. päev</t>
  </si>
  <si>
    <t>10. päev</t>
  </si>
  <si>
    <t>11. päev</t>
  </si>
  <si>
    <t>12. päev</t>
  </si>
  <si>
    <t>13. päev</t>
  </si>
  <si>
    <t>14. päev</t>
  </si>
  <si>
    <t>15. päev</t>
  </si>
  <si>
    <t>16. päev</t>
  </si>
  <si>
    <t>17. päev</t>
  </si>
  <si>
    <t>18. päev</t>
  </si>
  <si>
    <t>Marsruut</t>
  </si>
  <si>
    <t>Märkused</t>
  </si>
  <si>
    <t>Kommentaarid</t>
  </si>
  <si>
    <t>N</t>
  </si>
  <si>
    <t>R</t>
  </si>
  <si>
    <t>P</t>
  </si>
  <si>
    <t>E</t>
  </si>
  <si>
    <t>T</t>
  </si>
  <si>
    <t>H L Õ menüüs</t>
  </si>
  <si>
    <t>K</t>
  </si>
  <si>
    <t>matkasöök</t>
  </si>
  <si>
    <t>Kogus</t>
  </si>
  <si>
    <t>sool</t>
  </si>
  <si>
    <t>tee</t>
  </si>
  <si>
    <t>Matkapäevi</t>
  </si>
  <si>
    <t>Inimesi</t>
  </si>
  <si>
    <t>Toidukordi</t>
  </si>
  <si>
    <t>Kogus kg</t>
  </si>
  <si>
    <t>Inimese kohta</t>
  </si>
  <si>
    <t xml:space="preserve">Päeva kohta inimesele </t>
  </si>
  <si>
    <t>Toidu-
kord</t>
  </si>
  <si>
    <t>ühissööki ei ole</t>
  </si>
  <si>
    <t>liha</t>
  </si>
  <si>
    <t xml:space="preserve">liha </t>
  </si>
  <si>
    <t>kalakonserv</t>
  </si>
  <si>
    <t>siit algab "sinise telgi" menüü, ehk lõppematud söögiringid hea-paremaga vaheldumisi joogiga.</t>
  </si>
  <si>
    <t>tööle hakkavad neerud ja tasapisi hakkab söökide tellimisel mõistus isu üle võimust võtma</t>
  </si>
  <si>
    <t>Suhkur</t>
  </si>
  <si>
    <t>Spordijook ja glükoos</t>
  </si>
  <si>
    <t>lisaks veel tee-sool-maitseained jms.</t>
  </si>
  <si>
    <t>maitseained</t>
  </si>
  <si>
    <t>200 grammised pakid</t>
  </si>
  <si>
    <t>panin 300 grammised kalakonservid.  Kui me nendega ostmisel hätta jääme, siis peab asendama suitsuvorstiga,  mis teeb küll menüü üksluisemaks</t>
  </si>
  <si>
    <t>jätsin hetkel ainult ühte söögikorda, sest eelmisel aastal glükoos asendas seda</t>
  </si>
  <si>
    <t>on juba Eestist kaasa ostetud</t>
  </si>
  <si>
    <t>Terskei 2009</t>
  </si>
  <si>
    <t>KOHALESÕIT: Lennuk Riga-Almaty</t>
  </si>
  <si>
    <t>Lennuk õhtul kell 23.00</t>
  </si>
  <si>
    <t xml:space="preserve">Alma-Atas toiduainete-gaasiballoonide ostmine ja pakkimine </t>
  </si>
  <si>
    <t xml:space="preserve">Alma-Atas hommikul kell 7 </t>
  </si>
  <si>
    <t>Sõit Alma Atast Karakoli (läbi Kegeni?)</t>
  </si>
  <si>
    <t>Buss</t>
  </si>
  <si>
    <t>Kurgaktori j.suubumiskoht (2500) - Alakuli järv (3400)</t>
  </si>
  <si>
    <t>radiaali algus</t>
  </si>
  <si>
    <t>Põhja-Ekitshati kuru(3800) - Kultori j. (ca 3100)</t>
  </si>
  <si>
    <t>radiaali lõpp</t>
  </si>
  <si>
    <t>Puhkepäev Kultori orus (ca 3100)</t>
  </si>
  <si>
    <t xml:space="preserve">Kultori j. (3100) - Ida-Kultori liustik (3800). </t>
  </si>
  <si>
    <t>Pandami ülesvõtmine</t>
  </si>
  <si>
    <t>Raske kuru</t>
  </si>
  <si>
    <t>Brigantiini kuru (4300) - Karakoltori jõgi (3500)</t>
  </si>
  <si>
    <t>Karakoltori jõgi (3500) - Lääne-Karakoltori liustik(ca 4200)</t>
  </si>
  <si>
    <t>Tipuradiaal, pandam alla.</t>
  </si>
  <si>
    <t>Kõige raskem osa</t>
  </si>
  <si>
    <t>VARUPÄEV</t>
  </si>
  <si>
    <t>Kui oleme graafikus!</t>
  </si>
  <si>
    <t xml:space="preserve">P-Artsalõtori kuru (2A, 4200) - Dzetõ-Oguzi org ja kuurort (2300). </t>
  </si>
  <si>
    <t xml:space="preserve">Kui ei ole graafikus, </t>
  </si>
  <si>
    <t>TAGASISÕIT: Karakol-Bishkek-AlmaAta</t>
  </si>
  <si>
    <t>Ehk siis Medeosse</t>
  </si>
  <si>
    <t>Alma-Ata</t>
  </si>
  <si>
    <t>TAGASISÕIT: Lennuk Almaty-Riga</t>
  </si>
  <si>
    <t>Lennuk hommikul kell 8.10</t>
  </si>
  <si>
    <t>7 sõidupäeva + 1 varupäev = 8 p.</t>
  </si>
  <si>
    <t>16 matkapäeva (23.07-09.08) + 2 varupäeva = 18 p.</t>
  </si>
  <si>
    <t>1 suvituspäev Issõk-Kuli ääres, nii et 11.08 tagasisõit Karakolist</t>
  </si>
  <si>
    <t>KOKKU: 27 päeva</t>
  </si>
  <si>
    <t>170 km, 7 kuru ja 1 tipp</t>
  </si>
  <si>
    <t>Väljasõit Eestist: 19.07</t>
  </si>
  <si>
    <t>Tagasi Eestis: 14.08</t>
  </si>
  <si>
    <t>On mõte, et teeme 2 pandamit:</t>
  </si>
  <si>
    <t>ühe viime Ida-Kultori (Brigantiini) liustiku alla (korjame üles enne B.kurule minekut),</t>
  </si>
  <si>
    <t>teise - Lääne-Kultori (Dzigiti) liustiku alla (selles siis Ontori-P.Artshalatori ja DzetõOguzi toit ja kütus).</t>
  </si>
  <si>
    <t>Dzigitile minekul jätame ka osa asju alla Lääne-Karakoltori liustikule.</t>
  </si>
  <si>
    <t>Nii oleksid kotid kergemad.</t>
  </si>
  <si>
    <t>võib-olla ostame midagi ühiselt</t>
  </si>
  <si>
    <t>Nädala-
päev</t>
  </si>
  <si>
    <t>Matka-
päevad</t>
  </si>
  <si>
    <t>Kurgaktori j.suubumiskoht (2500) - Kultori j. - Ida-Kultori l. moreenid (ca 3200)
Ida-Kultori l. moreenid (3200) - Kurgaktori j.suubumiskoht(ca 2500)</t>
  </si>
  <si>
    <t>osa inimesi - pandami * viimine
tagasi tühjade kottidega</t>
  </si>
  <si>
    <t>Kuu-
päev</t>
  </si>
  <si>
    <t>Karakol(1700) - Karakoli org(ca 2000), võibolla ka kõrgemale (2400)
Karakoli org (2000) - Kurgaktori j.suubumiskoht (ca 2500)</t>
  </si>
  <si>
    <t>auto
jalgsi koos, laager, puhkame</t>
  </si>
  <si>
    <t>Alakuli järv (3400) - Põhja-Alakuli kuru (1A, 3600)
P-Alakuli kuru (3600) - Keldõke j. suue (ca 2500)
Keldõke oru suue(2500) - AltõnArashani j. -TshonUzeni j. suue.(2650)</t>
  </si>
  <si>
    <t>TshonUzeni j. suue. (2650)- Põhja-Ekitshati kuru (2A, 3800)</t>
  </si>
  <si>
    <t>Ida-Kultori liustik (3800) - Brigantiini kuru (2B, 4300)</t>
  </si>
  <si>
    <t>L-Karakoltori liustik (4200) - Dzigiti kuru (4800, 3A*, lõuna poolt ca 2B)</t>
  </si>
  <si>
    <t>Dzigiti kuru (4800) - Dzigiti tipp (5130)
Dzigiti tipp (5130) ja kuru (4800) - Lääne-Karakoltori liustik (ca 4200)</t>
  </si>
  <si>
    <t>Lääne-Karakoltori liustik (4200) - Lääne-Karakoltori liustik (3800)
Lääne-Karakoltori liustik (3800) - Epüüri kuru (2A*, 4300)
Epüüri kuru (4300) - Dzigiti liustik (3800)</t>
  </si>
  <si>
    <t>Tagasi põhja poole
Teise pandami üleskorjamine</t>
  </si>
  <si>
    <t>Dzigiti liustik (3800) - Ontori kuru (1B, 3900)
Ontori kuru (3900) - Ontori liustiku moreenid (3300)</t>
  </si>
  <si>
    <t xml:space="preserve">Ontori liustiku moreenid(3300) - P-Artsalõtori kuru (2A, 4200) </t>
  </si>
  <si>
    <t>H L Õ? menüüs</t>
  </si>
  <si>
    <t>Dzetõ-Oguzi kuurordist (2300) - autoga alla Karakoli (1700).
Issõk-Kuli ääres suvitamine</t>
  </si>
  <si>
    <t>siis otse Karakoli 
orgu pidi alla</t>
  </si>
  <si>
    <t>matkasöök??? jätan selle päeva L ja Õ menüüsse</t>
  </si>
  <si>
    <t>Kurgaktori j.suubumiskoht (2500) - Kultori j. - Ida-Kultori l. moreenid (ca 3200)
Ida-Kultori l. moreenid (3200) - Kurgaktori j.suubumiskoht(ca 2500)
osa inimesi - pandami * viimine tagasi tühjade kottidega</t>
  </si>
  <si>
    <t>Kurgaktori j.suubumiskoht (2500) - Alakuli järv (3400)
radiaali algus</t>
  </si>
  <si>
    <t>Põhja-Ekitshati kuru(3800) - Kultori j. (ca 3100)
radiaali lõpp</t>
  </si>
  <si>
    <t>Kultori j. (3100) - Ida-Kultori liustik (3800). 
Pandami ülesvõtmine</t>
  </si>
  <si>
    <t>Ida-Kultori liustik (3800) - Brigantiini kuru (2B, 4300)
Raske kuru</t>
  </si>
  <si>
    <t>Karakoltori jõgi (3500) - Lääne-Karakoltori liustik(ca 4200)
Tipuradiaal, pandam alla.</t>
  </si>
  <si>
    <t>L-Karakoltori liustik (4200) - Dzigiti kuru (4800, 3A*, lõuna poolt ca 2B)
Kõige raskem osa</t>
  </si>
  <si>
    <t>Lääne-Karakoltori liustik (4200) - Lääne-Karakoltori liustik (3800)
Lääne-Karakoltori liustik (3800) - Epüüri kuru (2A*, 4300)
Epüüri kuru (4300) - Dzigiti liustik (3800)
Tagasi põhja poole
Teise pandami korjamine</t>
  </si>
  <si>
    <t>L Õ menüüs</t>
  </si>
  <si>
    <t>1a</t>
  </si>
  <si>
    <t>siit algab matkasöögi osa optimistliku variandina, et oleme 20. juulil Karakolis</t>
  </si>
  <si>
    <r>
      <t xml:space="preserve">söök teekonnal, võib-olla ostame midagi ühiselt, aga </t>
    </r>
    <r>
      <rPr>
        <b/>
        <sz val="10"/>
        <rFont val="Arial"/>
        <family val="2"/>
      </rPr>
      <t xml:space="preserve">igaks juhuks </t>
    </r>
    <r>
      <rPr>
        <sz val="10"/>
        <rFont val="Arial"/>
        <family val="2"/>
      </rPr>
      <t>oleme valmis ostma ka nendele päevadele matkasööki olenevalt meie graafikust</t>
    </r>
  </si>
  <si>
    <t>19. päev</t>
  </si>
  <si>
    <t>Karakol(1700) - Karakoli org(ca 2000), võibolla ka kõrgemale (2400)
Karakoli org (2000) - Kurgaktori j.suubumiskoht (ca 2500)
auto, jalgsi koos, laager, puhkame
see päev võib osutuda matkapäevaks</t>
  </si>
  <si>
    <t>Kirgiisia 2009</t>
  </si>
  <si>
    <t>lumi</t>
  </si>
  <si>
    <t>tugev lõuna</t>
  </si>
  <si>
    <t>päevas (19 päeva)</t>
  </si>
  <si>
    <t>küüslauk (1/2 mugulast)</t>
  </si>
  <si>
    <t xml:space="preserve">nuudli brikett </t>
  </si>
  <si>
    <t xml:space="preserve">nuudlid </t>
  </si>
  <si>
    <t>200 grammised portsjonid, kohapeal selgub, mis kujul juustu saame</t>
  </si>
  <si>
    <t>peaks ostma 3*500 grammised pakid, need kus piimapulber ja suhkur sees, teise variandi puhul peab kohapeal välja arvestama.  Ühest pakist saaks 3 korda, selline on kogemus Eestist ostetud kaubaga</t>
  </si>
  <si>
    <t>2 pakikest söögikord, suured pakid Felixi omad. Ostame Eestist kaasa</t>
  </si>
  <si>
    <t>10 pakki, ostame Eestist kaasa. Mikaado omad, jõhvika ja maasika maitselised</t>
  </si>
  <si>
    <t>igaüks kuivatab kaasa 2,5 leiba ja ühe saia, või ostab poest näkkileiba ja saiakuivikuid.</t>
  </si>
  <si>
    <t>200 grmmised pakid</t>
  </si>
  <si>
    <t>vaja osta 15 küüslauku, need jagada toidukordadesse pooleks</t>
  </si>
  <si>
    <t>liha on meil kuivatatud, jagasin 4,77 kg liha 29 söögikorraga</t>
  </si>
  <si>
    <t>eeldatavasti maisimannat ei saa ja asendame tavalise mannaga</t>
  </si>
  <si>
    <t>7-e 500 grammist pakki</t>
  </si>
  <si>
    <t>12 tk kui müslibatoone ei saa, siis ostame nr. Tuplat, Snikersit vms. neid peaks seal olema</t>
  </si>
  <si>
    <t>24 tk, erineva maitsega</t>
  </si>
  <si>
    <t>ja just nuudlid ehk kiiresti keedetavad, sest peamiselt lähevad pakisupi sisse. Ainult 1x eraldi toidukorrana ja võib osta 500 grammise makaroni paki selle asemel</t>
  </si>
  <si>
    <t>12 pakki, 2 pakki toidukord, erinevate maitsetega</t>
  </si>
  <si>
    <t>3 pakki, eeldatavasti ostame Eestist kaasa, nendes toidukordades pudrukogus natuke väiksem, kui kaasa ei osta tuleb sellega arvestada</t>
  </si>
  <si>
    <t>piimapulbri ostame kaasa.  Pudru juurde on arvestatud 60 grammi ja kakao tegemiseks 100 grammi, pakin ja kaalun juba kodus ära</t>
  </si>
  <si>
    <t>29 tk</t>
  </si>
  <si>
    <t>arvestada sellega, kas patat ostsime kaasa või mitte</t>
  </si>
  <si>
    <t>29 sibulat</t>
  </si>
  <si>
    <t>400 grammised portsjonid, v.a. arvatud 2x 500 grammine</t>
  </si>
  <si>
    <t>piisab 500 grammist, isegi vähem, kuna on puljongikuubikuid</t>
  </si>
  <si>
    <t>6 kg NB kindlasti ostame rohkem aga kohapeal otsustame</t>
  </si>
  <si>
    <t>59 söögikorda, kakaod on 9 korral, kisselli 10, seega 40 söögikorda teega.  Igakord vähemalt 4 solgutuspakki = 160 pakki, suurtes pakkides umbes 20 tk.  Seega võiks olla kaasas vähemalt 8 pakki</t>
  </si>
  <si>
    <t>erinevaid, ostame Eestist kaasa</t>
  </si>
  <si>
    <t>9 pakki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</si>
</sst>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#,##0.00\ _k_r"/>
    <numFmt numFmtId="168" formatCode="0.000"/>
    <numFmt numFmtId="169" formatCode="0.0"/>
    <numFmt numFmtId="170" formatCode="0.0000"/>
    <numFmt numFmtId="171" formatCode="0.00000"/>
    <numFmt numFmtId="172" formatCode="0.0000000"/>
    <numFmt numFmtId="173" formatCode="0.000000"/>
    <numFmt numFmtId="174" formatCode="0.00000000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60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" fontId="1" fillId="22" borderId="0" xfId="0" applyNumberFormat="1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0" fillId="2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0" fillId="0" borderId="0" xfId="0" applyFill="1" applyAlignment="1">
      <alignment/>
    </xf>
    <xf numFmtId="16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2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2" borderId="0" xfId="0" applyFont="1" applyFill="1" applyAlignment="1">
      <alignment/>
    </xf>
    <xf numFmtId="0" fontId="4" fillId="2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6">
      <alignment/>
      <protection/>
    </xf>
    <xf numFmtId="0" fontId="1" fillId="0" borderId="0" xfId="56" applyFont="1">
      <alignment/>
      <protection/>
    </xf>
    <xf numFmtId="16" fontId="0" fillId="0" borderId="0" xfId="56" applyNumberFormat="1">
      <alignment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0" fontId="7" fillId="0" borderId="0" xfId="56" applyFont="1">
      <alignment/>
      <protection/>
    </xf>
    <xf numFmtId="0" fontId="0" fillId="0" borderId="0" xfId="56" applyBorder="1">
      <alignment/>
      <protection/>
    </xf>
    <xf numFmtId="0" fontId="2" fillId="0" borderId="0" xfId="56" applyFont="1">
      <alignment/>
      <protection/>
    </xf>
    <xf numFmtId="0" fontId="0" fillId="0" borderId="0" xfId="56" applyFo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56" applyFont="1">
      <alignment/>
      <protection/>
    </xf>
    <xf numFmtId="0" fontId="1" fillId="22" borderId="0" xfId="56" applyFont="1" applyFill="1">
      <alignment/>
      <protection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2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56" applyFont="1" applyAlignment="1">
      <alignment wrapText="1"/>
      <protection/>
    </xf>
    <xf numFmtId="0" fontId="7" fillId="0" borderId="0" xfId="56" applyFont="1">
      <alignment/>
      <protection/>
    </xf>
    <xf numFmtId="0" fontId="11" fillId="0" borderId="0" xfId="56" applyFont="1">
      <alignment/>
      <protection/>
    </xf>
    <xf numFmtId="0" fontId="0" fillId="0" borderId="0" xfId="0" applyFont="1" applyBorder="1" applyAlignment="1">
      <alignment/>
    </xf>
    <xf numFmtId="0" fontId="0" fillId="0" borderId="0" xfId="56" applyFont="1" applyAlignment="1">
      <alignment vertical="top"/>
      <protection/>
    </xf>
    <xf numFmtId="0" fontId="0" fillId="0" borderId="0" xfId="56" applyFont="1" applyAlignment="1">
      <alignment vertical="top" wrapText="1"/>
      <protection/>
    </xf>
    <xf numFmtId="16" fontId="0" fillId="0" borderId="0" xfId="56" applyNumberFormat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0" xfId="0" applyFont="1" applyBorder="1" applyAlignment="1">
      <alignment vertical="top" wrapText="1"/>
    </xf>
    <xf numFmtId="0" fontId="0" fillId="0" borderId="0" xfId="56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0" xfId="56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1" fillId="0" borderId="0" xfId="56" applyFont="1" applyBorder="1" applyAlignment="1">
      <alignment vertical="top"/>
      <protection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56" applyFont="1" applyAlignment="1">
      <alignment vertical="top"/>
      <protection/>
    </xf>
    <xf numFmtId="0" fontId="7" fillId="0" borderId="0" xfId="0" applyFont="1" applyBorder="1" applyAlignment="1">
      <alignment/>
    </xf>
    <xf numFmtId="0" fontId="7" fillId="0" borderId="0" xfId="56" applyFont="1" applyAlignment="1">
      <alignment vertical="top" wrapText="1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56" applyFont="1" applyBorder="1">
      <alignment/>
      <protection/>
    </xf>
    <xf numFmtId="0" fontId="1" fillId="22" borderId="0" xfId="56" applyFont="1" applyFill="1" applyBorder="1">
      <alignment/>
      <protection/>
    </xf>
    <xf numFmtId="0" fontId="1" fillId="2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" fontId="1" fillId="22" borderId="0" xfId="0" applyNumberFormat="1" applyFont="1" applyFill="1" applyBorder="1" applyAlignment="1">
      <alignment horizontal="right"/>
    </xf>
    <xf numFmtId="16" fontId="0" fillId="0" borderId="0" xfId="56" applyNumberFormat="1" applyBorder="1" applyAlignment="1">
      <alignment vertical="top"/>
      <protection/>
    </xf>
    <xf numFmtId="0" fontId="0" fillId="0" borderId="0" xfId="56" applyFont="1" applyBorder="1">
      <alignment/>
      <protection/>
    </xf>
    <xf numFmtId="16" fontId="11" fillId="0" borderId="0" xfId="56" applyNumberFormat="1" applyFont="1" applyBorder="1" applyAlignment="1">
      <alignment vertical="top"/>
      <protection/>
    </xf>
    <xf numFmtId="0" fontId="11" fillId="0" borderId="0" xfId="56" applyFont="1" applyBorder="1" applyAlignment="1">
      <alignment vertical="top"/>
      <protection/>
    </xf>
    <xf numFmtId="0" fontId="11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0" fillId="0" borderId="0" xfId="0" applyBorder="1" applyAlignment="1">
      <alignment vertical="top"/>
    </xf>
    <xf numFmtId="0" fontId="1" fillId="0" borderId="0" xfId="56" applyFont="1" applyAlignment="1">
      <alignment vertical="top"/>
      <protection/>
    </xf>
    <xf numFmtId="49" fontId="1" fillId="0" borderId="0" xfId="56" applyNumberFormat="1" applyFont="1" applyAlignment="1">
      <alignment horizontal="right"/>
      <protection/>
    </xf>
    <xf numFmtId="0" fontId="0" fillId="15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22" borderId="0" xfId="0" applyFont="1" applyFill="1" applyBorder="1" applyAlignment="1">
      <alignment/>
    </xf>
    <xf numFmtId="0" fontId="8" fillId="2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22" borderId="0" xfId="56" applyFont="1" applyFill="1" applyBorder="1" applyAlignment="1">
      <alignment horizontal="left" wrapText="1"/>
      <protection/>
    </xf>
    <xf numFmtId="0" fontId="1" fillId="22" borderId="0" xfId="56" applyFont="1" applyFill="1" applyBorder="1" applyAlignment="1">
      <alignment horizontal="left"/>
      <protection/>
    </xf>
    <xf numFmtId="0" fontId="1" fillId="22" borderId="0" xfId="56" applyFont="1" applyFill="1" applyAlignment="1">
      <alignment horizontal="left"/>
      <protection/>
    </xf>
    <xf numFmtId="0" fontId="1" fillId="22" borderId="0" xfId="56" applyFont="1" applyFill="1" applyAlignment="1">
      <alignment horizontal="left" wrapText="1"/>
      <protection/>
    </xf>
    <xf numFmtId="0" fontId="1" fillId="22" borderId="11" xfId="56" applyFont="1" applyFill="1" applyBorder="1" applyAlignment="1">
      <alignment horizontal="left" wrapText="1"/>
      <protection/>
    </xf>
    <xf numFmtId="0" fontId="1" fillId="22" borderId="11" xfId="56" applyFont="1" applyFill="1" applyBorder="1" applyAlignment="1">
      <alignment horizontal="left" vertical="top" wrapText="1"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ltai marsruu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8.421875" style="37" customWidth="1"/>
    <col min="2" max="2" width="8.57421875" style="37" customWidth="1"/>
    <col min="3" max="3" width="66.7109375" style="37" bestFit="1" customWidth="1"/>
    <col min="4" max="4" width="8.7109375" style="37" bestFit="1" customWidth="1"/>
    <col min="5" max="5" width="13.7109375" style="37" customWidth="1"/>
    <col min="6" max="6" width="28.421875" style="37" customWidth="1"/>
    <col min="7" max="16384" width="9.140625" style="37" customWidth="1"/>
  </cols>
  <sheetData>
    <row r="1" ht="15.75">
      <c r="A1" s="57" t="s">
        <v>100</v>
      </c>
    </row>
    <row r="3" spans="1:7" s="38" customFormat="1" ht="25.5">
      <c r="A3" s="71" t="s">
        <v>145</v>
      </c>
      <c r="B3" s="71" t="s">
        <v>141</v>
      </c>
      <c r="C3" s="38" t="s">
        <v>65</v>
      </c>
      <c r="D3" s="71" t="s">
        <v>142</v>
      </c>
      <c r="F3" s="38" t="s">
        <v>66</v>
      </c>
      <c r="G3" s="38" t="s">
        <v>67</v>
      </c>
    </row>
    <row r="4" spans="1:7" ht="12.75">
      <c r="A4" s="39">
        <v>40013</v>
      </c>
      <c r="B4" s="45" t="s">
        <v>70</v>
      </c>
      <c r="C4" s="45" t="s">
        <v>101</v>
      </c>
      <c r="F4" s="37" t="s">
        <v>102</v>
      </c>
      <c r="G4" s="45" t="s">
        <v>86</v>
      </c>
    </row>
    <row r="5" spans="1:7" ht="12.75">
      <c r="A5" s="39">
        <v>40014</v>
      </c>
      <c r="B5" s="45" t="s">
        <v>71</v>
      </c>
      <c r="C5" s="45" t="s">
        <v>103</v>
      </c>
      <c r="F5" s="37" t="s">
        <v>104</v>
      </c>
      <c r="G5" s="41" t="s">
        <v>140</v>
      </c>
    </row>
    <row r="6" spans="1:7" ht="12.75">
      <c r="A6" s="39">
        <v>40015</v>
      </c>
      <c r="B6" s="45" t="s">
        <v>72</v>
      </c>
      <c r="C6" s="45" t="s">
        <v>105</v>
      </c>
      <c r="D6" s="106" t="s">
        <v>170</v>
      </c>
      <c r="E6" s="45" t="s">
        <v>169</v>
      </c>
      <c r="F6" s="37" t="s">
        <v>106</v>
      </c>
      <c r="G6" s="41" t="s">
        <v>172</v>
      </c>
    </row>
    <row r="7" spans="1:7" s="40" customFormat="1" ht="25.5">
      <c r="A7" s="77">
        <v>40016</v>
      </c>
      <c r="B7" s="78" t="s">
        <v>74</v>
      </c>
      <c r="C7" s="76" t="s">
        <v>146</v>
      </c>
      <c r="D7" s="105">
        <v>1</v>
      </c>
      <c r="E7" s="78" t="s">
        <v>73</v>
      </c>
      <c r="F7" s="76" t="s">
        <v>147</v>
      </c>
      <c r="G7" s="75" t="s">
        <v>171</v>
      </c>
    </row>
    <row r="8" spans="1:7" ht="25.5">
      <c r="A8" s="77">
        <v>40017</v>
      </c>
      <c r="B8" s="78" t="s">
        <v>68</v>
      </c>
      <c r="C8" s="79" t="s">
        <v>143</v>
      </c>
      <c r="D8" s="88">
        <v>2</v>
      </c>
      <c r="E8" s="78" t="s">
        <v>73</v>
      </c>
      <c r="F8" s="79" t="s">
        <v>144</v>
      </c>
      <c r="G8" s="75" t="s">
        <v>75</v>
      </c>
    </row>
    <row r="9" spans="1:8" ht="12.75">
      <c r="A9" s="98">
        <v>40018</v>
      </c>
      <c r="B9" s="81" t="s">
        <v>69</v>
      </c>
      <c r="C9" s="84" t="s">
        <v>107</v>
      </c>
      <c r="D9" s="105">
        <v>3</v>
      </c>
      <c r="E9" s="81" t="s">
        <v>73</v>
      </c>
      <c r="F9" s="84" t="s">
        <v>108</v>
      </c>
      <c r="G9" s="81" t="s">
        <v>75</v>
      </c>
      <c r="H9" s="43"/>
    </row>
    <row r="10" spans="1:8" ht="38.25">
      <c r="A10" s="98">
        <v>40019</v>
      </c>
      <c r="B10" s="81" t="s">
        <v>6</v>
      </c>
      <c r="C10" s="82" t="s">
        <v>148</v>
      </c>
      <c r="D10" s="88">
        <v>4</v>
      </c>
      <c r="E10" s="84" t="s">
        <v>73</v>
      </c>
      <c r="F10" s="85"/>
      <c r="G10" s="81" t="s">
        <v>75</v>
      </c>
      <c r="H10" s="99"/>
    </row>
    <row r="11" spans="1:8" ht="12.75">
      <c r="A11" s="98">
        <v>40020</v>
      </c>
      <c r="B11" s="81" t="s">
        <v>70</v>
      </c>
      <c r="C11" s="84" t="s">
        <v>149</v>
      </c>
      <c r="D11" s="105">
        <v>5</v>
      </c>
      <c r="E11" s="84" t="s">
        <v>73</v>
      </c>
      <c r="F11" s="81"/>
      <c r="G11" s="81" t="s">
        <v>75</v>
      </c>
      <c r="H11" s="99"/>
    </row>
    <row r="12" spans="1:9" ht="12.75">
      <c r="A12" s="98">
        <v>40021</v>
      </c>
      <c r="B12" s="81" t="s">
        <v>71</v>
      </c>
      <c r="C12" s="84" t="s">
        <v>109</v>
      </c>
      <c r="D12" s="88">
        <v>6</v>
      </c>
      <c r="E12" s="84" t="s">
        <v>73</v>
      </c>
      <c r="F12" s="81" t="s">
        <v>110</v>
      </c>
      <c r="G12" s="81" t="s">
        <v>75</v>
      </c>
      <c r="H12" s="99"/>
      <c r="I12" s="44"/>
    </row>
    <row r="13" spans="1:8" s="73" customFormat="1" ht="12.75">
      <c r="A13" s="100">
        <v>40022</v>
      </c>
      <c r="B13" s="101" t="s">
        <v>72</v>
      </c>
      <c r="C13" s="101" t="s">
        <v>111</v>
      </c>
      <c r="D13" s="105">
        <v>7</v>
      </c>
      <c r="E13" s="101" t="s">
        <v>73</v>
      </c>
      <c r="F13" s="101"/>
      <c r="G13" s="101" t="s">
        <v>75</v>
      </c>
      <c r="H13" s="102"/>
    </row>
    <row r="14" spans="1:9" s="40" customFormat="1" ht="12.75">
      <c r="A14" s="98">
        <v>40023</v>
      </c>
      <c r="B14" s="81" t="s">
        <v>74</v>
      </c>
      <c r="C14" s="84" t="s">
        <v>112</v>
      </c>
      <c r="D14" s="88">
        <v>8</v>
      </c>
      <c r="E14" s="84" t="s">
        <v>73</v>
      </c>
      <c r="F14" s="86" t="s">
        <v>113</v>
      </c>
      <c r="G14" s="81" t="s">
        <v>75</v>
      </c>
      <c r="H14" s="103"/>
      <c r="I14" s="41"/>
    </row>
    <row r="15" spans="1:8" ht="12.75">
      <c r="A15" s="98">
        <v>40024</v>
      </c>
      <c r="B15" s="81" t="s">
        <v>68</v>
      </c>
      <c r="C15" s="84" t="s">
        <v>150</v>
      </c>
      <c r="D15" s="105">
        <v>9</v>
      </c>
      <c r="E15" s="84" t="s">
        <v>73</v>
      </c>
      <c r="F15" s="86" t="s">
        <v>114</v>
      </c>
      <c r="G15" s="81" t="s">
        <v>75</v>
      </c>
      <c r="H15" s="99"/>
    </row>
    <row r="16" spans="1:8" ht="12.75">
      <c r="A16" s="98">
        <v>40025</v>
      </c>
      <c r="B16" s="81" t="s">
        <v>69</v>
      </c>
      <c r="C16" s="84" t="s">
        <v>115</v>
      </c>
      <c r="D16" s="88">
        <v>10</v>
      </c>
      <c r="E16" s="84" t="s">
        <v>73</v>
      </c>
      <c r="F16" s="104"/>
      <c r="G16" s="81" t="s">
        <v>75</v>
      </c>
      <c r="H16" s="99"/>
    </row>
    <row r="17" spans="1:8" ht="12.75">
      <c r="A17" s="77">
        <v>40026</v>
      </c>
      <c r="B17" s="78" t="s">
        <v>6</v>
      </c>
      <c r="C17" s="75" t="s">
        <v>116</v>
      </c>
      <c r="D17" s="105">
        <v>11</v>
      </c>
      <c r="E17" s="75" t="s">
        <v>73</v>
      </c>
      <c r="F17" s="75" t="s">
        <v>117</v>
      </c>
      <c r="G17" s="78" t="s">
        <v>75</v>
      </c>
      <c r="H17" s="45"/>
    </row>
    <row r="18" spans="1:8" ht="12.75">
      <c r="A18" s="77">
        <v>40027</v>
      </c>
      <c r="B18" s="78" t="s">
        <v>70</v>
      </c>
      <c r="C18" s="76" t="s">
        <v>151</v>
      </c>
      <c r="D18" s="88">
        <v>12</v>
      </c>
      <c r="E18" s="75" t="s">
        <v>73</v>
      </c>
      <c r="F18" s="86" t="s">
        <v>118</v>
      </c>
      <c r="G18" s="78" t="s">
        <v>75</v>
      </c>
      <c r="H18" s="45"/>
    </row>
    <row r="19" spans="1:8" ht="25.5">
      <c r="A19" s="77">
        <v>40028</v>
      </c>
      <c r="B19" s="78" t="s">
        <v>71</v>
      </c>
      <c r="C19" s="76" t="s">
        <v>152</v>
      </c>
      <c r="D19" s="105">
        <v>13</v>
      </c>
      <c r="E19" s="75" t="s">
        <v>73</v>
      </c>
      <c r="F19" s="78"/>
      <c r="G19" s="78" t="s">
        <v>75</v>
      </c>
      <c r="H19" s="45"/>
    </row>
    <row r="20" spans="1:8" ht="12.75">
      <c r="A20" s="77">
        <v>40029</v>
      </c>
      <c r="B20" s="78" t="s">
        <v>72</v>
      </c>
      <c r="C20" s="87" t="s">
        <v>119</v>
      </c>
      <c r="D20" s="88">
        <v>14</v>
      </c>
      <c r="E20" s="75" t="s">
        <v>73</v>
      </c>
      <c r="F20" s="78"/>
      <c r="G20" s="78" t="s">
        <v>75</v>
      </c>
      <c r="H20" s="45"/>
    </row>
    <row r="21" spans="1:8" s="40" customFormat="1" ht="38.25">
      <c r="A21" s="77">
        <v>40030</v>
      </c>
      <c r="B21" s="78" t="s">
        <v>74</v>
      </c>
      <c r="C21" s="76" t="s">
        <v>153</v>
      </c>
      <c r="D21" s="105">
        <v>15</v>
      </c>
      <c r="E21" s="75" t="s">
        <v>73</v>
      </c>
      <c r="F21" s="76" t="s">
        <v>154</v>
      </c>
      <c r="G21" s="78" t="s">
        <v>75</v>
      </c>
      <c r="H21" s="49"/>
    </row>
    <row r="22" spans="1:8" ht="25.5">
      <c r="A22" s="77">
        <v>40031</v>
      </c>
      <c r="B22" s="78" t="s">
        <v>68</v>
      </c>
      <c r="C22" s="76" t="s">
        <v>155</v>
      </c>
      <c r="D22" s="88">
        <v>16</v>
      </c>
      <c r="E22" s="75" t="s">
        <v>73</v>
      </c>
      <c r="F22" s="88"/>
      <c r="G22" s="78" t="s">
        <v>75</v>
      </c>
      <c r="H22" s="78"/>
    </row>
    <row r="23" spans="1:8" ht="12.75">
      <c r="A23" s="39">
        <v>40032</v>
      </c>
      <c r="B23" s="45" t="s">
        <v>69</v>
      </c>
      <c r="C23" s="89" t="s">
        <v>119</v>
      </c>
      <c r="D23" s="105">
        <v>17</v>
      </c>
      <c r="E23" s="41" t="s">
        <v>73</v>
      </c>
      <c r="F23" s="45"/>
      <c r="G23" s="45" t="s">
        <v>75</v>
      </c>
      <c r="H23" s="45"/>
    </row>
    <row r="24" spans="1:8" ht="12.75">
      <c r="A24" s="39">
        <v>40033</v>
      </c>
      <c r="B24" s="45" t="s">
        <v>6</v>
      </c>
      <c r="C24" s="41" t="s">
        <v>156</v>
      </c>
      <c r="D24" s="88">
        <v>18</v>
      </c>
      <c r="E24" s="41" t="s">
        <v>73</v>
      </c>
      <c r="F24" s="89" t="s">
        <v>120</v>
      </c>
      <c r="G24" s="45" t="s">
        <v>75</v>
      </c>
      <c r="H24" s="45"/>
    </row>
    <row r="25" spans="1:8" ht="12.75">
      <c r="A25" s="39">
        <v>40034</v>
      </c>
      <c r="B25" s="45" t="s">
        <v>70</v>
      </c>
      <c r="C25" s="41" t="s">
        <v>121</v>
      </c>
      <c r="D25" s="105">
        <v>19</v>
      </c>
      <c r="E25" s="72" t="s">
        <v>157</v>
      </c>
      <c r="F25" s="42" t="s">
        <v>122</v>
      </c>
      <c r="G25" s="72" t="s">
        <v>160</v>
      </c>
      <c r="H25" s="52"/>
    </row>
    <row r="26" spans="1:8" s="80" customFormat="1" ht="25.5">
      <c r="A26" s="77">
        <v>40035</v>
      </c>
      <c r="B26" s="78" t="s">
        <v>71</v>
      </c>
      <c r="C26" s="76" t="s">
        <v>158</v>
      </c>
      <c r="D26" s="83"/>
      <c r="F26" s="90" t="s">
        <v>159</v>
      </c>
      <c r="G26" s="78" t="s">
        <v>90</v>
      </c>
      <c r="H26" s="78"/>
    </row>
    <row r="27" spans="1:8" ht="12.75">
      <c r="A27" s="39">
        <v>40036</v>
      </c>
      <c r="B27" s="45" t="s">
        <v>72</v>
      </c>
      <c r="C27" s="74" t="s">
        <v>123</v>
      </c>
      <c r="F27" s="74" t="s">
        <v>106</v>
      </c>
      <c r="G27" s="45" t="s">
        <v>91</v>
      </c>
      <c r="H27" s="45"/>
    </row>
    <row r="28" spans="1:8" s="40" customFormat="1" ht="12.75">
      <c r="A28" s="39">
        <v>40037</v>
      </c>
      <c r="B28" s="45" t="s">
        <v>74</v>
      </c>
      <c r="C28" s="92" t="s">
        <v>119</v>
      </c>
      <c r="D28" s="43"/>
      <c r="F28" s="74" t="s">
        <v>124</v>
      </c>
      <c r="H28" s="49"/>
    </row>
    <row r="29" spans="1:6" ht="12.75">
      <c r="A29" s="39">
        <v>40038</v>
      </c>
      <c r="B29" s="45" t="s">
        <v>68</v>
      </c>
      <c r="C29" s="91" t="s">
        <v>125</v>
      </c>
      <c r="E29" s="40"/>
      <c r="F29" s="93"/>
    </row>
    <row r="30" spans="1:6" ht="12.75">
      <c r="A30" s="39">
        <v>40039</v>
      </c>
      <c r="B30" s="45" t="s">
        <v>69</v>
      </c>
      <c r="C30" s="74" t="s">
        <v>126</v>
      </c>
      <c r="F30" s="74" t="s">
        <v>127</v>
      </c>
    </row>
    <row r="31" spans="1:2" ht="12.75">
      <c r="A31" s="39"/>
      <c r="B31" s="45"/>
    </row>
    <row r="32" spans="1:2" ht="12.75">
      <c r="A32" s="39"/>
      <c r="B32" s="45"/>
    </row>
    <row r="33" spans="1:2" ht="12.75">
      <c r="A33" s="39"/>
      <c r="B33" s="45"/>
    </row>
    <row r="34" ht="12.75">
      <c r="A34" s="39"/>
    </row>
    <row r="35" spans="1:8" s="59" customFormat="1" ht="12.75">
      <c r="A35" s="60"/>
      <c r="B35" s="61"/>
      <c r="C35" s="61"/>
      <c r="D35" s="61"/>
      <c r="E35" s="61"/>
      <c r="F35" s="61"/>
      <c r="G35" s="61"/>
      <c r="H35" s="62"/>
    </row>
    <row r="36" spans="1:8" s="59" customFormat="1" ht="13.5" thickBot="1">
      <c r="A36" s="60"/>
      <c r="B36" s="61"/>
      <c r="C36" s="61"/>
      <c r="D36" s="61"/>
      <c r="E36" s="61"/>
      <c r="F36" s="61"/>
      <c r="G36" s="61"/>
      <c r="H36" s="62"/>
    </row>
    <row r="37" spans="1:8" s="59" customFormat="1" ht="12.75">
      <c r="A37" s="60"/>
      <c r="B37" s="63" t="s">
        <v>128</v>
      </c>
      <c r="C37" s="61"/>
      <c r="D37" s="61"/>
      <c r="E37" s="61"/>
      <c r="F37" s="61"/>
      <c r="G37" s="61"/>
      <c r="H37" s="62"/>
    </row>
    <row r="38" spans="1:8" s="59" customFormat="1" ht="12.75">
      <c r="A38" s="60"/>
      <c r="B38" s="64" t="s">
        <v>129</v>
      </c>
      <c r="C38" s="61"/>
      <c r="D38" s="61"/>
      <c r="E38" s="61"/>
      <c r="F38" s="61"/>
      <c r="G38" s="61"/>
      <c r="H38" s="62"/>
    </row>
    <row r="39" spans="1:8" s="59" customFormat="1" ht="12.75">
      <c r="A39" s="60"/>
      <c r="B39" s="64" t="s">
        <v>130</v>
      </c>
      <c r="C39" s="61"/>
      <c r="D39" s="61"/>
      <c r="E39" s="61"/>
      <c r="F39" s="61"/>
      <c r="G39" s="61"/>
      <c r="H39" s="62"/>
    </row>
    <row r="40" spans="1:8" s="59" customFormat="1" ht="12.75">
      <c r="A40" s="60"/>
      <c r="B40" s="65" t="s">
        <v>131</v>
      </c>
      <c r="C40" s="61"/>
      <c r="D40" s="61"/>
      <c r="E40" s="61"/>
      <c r="F40" s="61"/>
      <c r="G40" s="61"/>
      <c r="H40" s="62"/>
    </row>
    <row r="41" spans="1:2" ht="12.75">
      <c r="A41" s="58"/>
      <c r="B41" s="65" t="s">
        <v>132</v>
      </c>
    </row>
    <row r="42" spans="1:2" s="59" customFormat="1" ht="12.75">
      <c r="A42" s="66"/>
      <c r="B42" s="67" t="s">
        <v>133</v>
      </c>
    </row>
    <row r="43" spans="1:3" ht="13.5" thickBot="1">
      <c r="A43" s="58"/>
      <c r="B43" s="68" t="s">
        <v>134</v>
      </c>
      <c r="C43" s="69"/>
    </row>
    <row r="44" s="59" customFormat="1" ht="12.75">
      <c r="A44" s="66"/>
    </row>
    <row r="45" spans="1:2" ht="12.75">
      <c r="A45" s="58"/>
      <c r="B45" s="70" t="s">
        <v>135</v>
      </c>
    </row>
    <row r="46" spans="1:2" ht="12.75">
      <c r="A46" s="58"/>
      <c r="B46" t="s">
        <v>136</v>
      </c>
    </row>
    <row r="47" spans="1:2" ht="12.75">
      <c r="A47" s="58"/>
      <c r="B47" t="s">
        <v>137</v>
      </c>
    </row>
    <row r="48" spans="1:2" ht="12.75">
      <c r="A48" s="58"/>
      <c r="B48" t="s">
        <v>138</v>
      </c>
    </row>
    <row r="49" spans="1:2" ht="12.75">
      <c r="A49" s="58"/>
      <c r="B49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75"/>
  <sheetViews>
    <sheetView zoomScalePageLayoutView="0" workbookViewId="0" topLeftCell="A64">
      <selection activeCell="D75" sqref="D75"/>
    </sheetView>
  </sheetViews>
  <sheetFormatPr defaultColWidth="9.140625" defaultRowHeight="12.75"/>
  <sheetData>
    <row r="1" spans="1:218" s="10" customFormat="1" ht="12.75">
      <c r="A1" s="11" t="s">
        <v>40</v>
      </c>
      <c r="B1" s="12" t="s">
        <v>26</v>
      </c>
      <c r="C1" s="32" t="s">
        <v>2</v>
      </c>
      <c r="D1" s="14">
        <v>0.5</v>
      </c>
      <c r="E1" s="109" t="s">
        <v>23</v>
      </c>
      <c r="F1" s="16"/>
      <c r="G1" s="7"/>
      <c r="H1" s="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</row>
    <row r="2" spans="1:218" s="10" customFormat="1" ht="12.75">
      <c r="A2" s="15" t="s">
        <v>45</v>
      </c>
      <c r="B2" s="14" t="s">
        <v>26</v>
      </c>
      <c r="C2" s="15" t="s">
        <v>6</v>
      </c>
      <c r="D2" s="14">
        <v>0.16</v>
      </c>
      <c r="E2" s="14" t="s">
        <v>37</v>
      </c>
      <c r="F2" s="16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</row>
    <row r="3" spans="1:218" s="10" customFormat="1" ht="12.75">
      <c r="A3" s="15"/>
      <c r="B3" s="14" t="s">
        <v>26</v>
      </c>
      <c r="C3" s="15" t="s">
        <v>11</v>
      </c>
      <c r="D3" s="14">
        <v>0.44</v>
      </c>
      <c r="E3" s="108" t="s">
        <v>19</v>
      </c>
      <c r="F3" s="16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</row>
    <row r="4" spans="1:218" s="10" customFormat="1" ht="38.25" customHeight="1">
      <c r="A4" s="6">
        <v>39652</v>
      </c>
      <c r="B4" s="130" t="s">
        <v>161</v>
      </c>
      <c r="C4" s="130"/>
      <c r="D4" s="130"/>
      <c r="E4" s="130"/>
      <c r="F4" s="130"/>
      <c r="G4" s="130"/>
      <c r="H4" s="130"/>
      <c r="I4" s="13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</row>
    <row r="5" spans="1:218" s="10" customFormat="1" ht="12.75">
      <c r="A5" s="11" t="s">
        <v>41</v>
      </c>
      <c r="B5" s="12" t="s">
        <v>26</v>
      </c>
      <c r="C5" s="32" t="s">
        <v>2</v>
      </c>
      <c r="D5" s="13">
        <v>0.36</v>
      </c>
      <c r="E5" s="112" t="s">
        <v>3</v>
      </c>
      <c r="F5" s="16"/>
      <c r="G5" s="7"/>
      <c r="H5" s="7"/>
      <c r="I5" s="5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</row>
    <row r="6" spans="1:218" s="10" customFormat="1" ht="12.75">
      <c r="A6" s="15"/>
      <c r="B6" s="14" t="s">
        <v>26</v>
      </c>
      <c r="C6" s="15" t="s">
        <v>6</v>
      </c>
      <c r="D6" s="14">
        <v>0.4</v>
      </c>
      <c r="E6" s="14" t="s">
        <v>7</v>
      </c>
      <c r="F6" s="16"/>
      <c r="G6" s="7"/>
      <c r="H6" s="7"/>
      <c r="I6" s="5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</row>
    <row r="7" spans="1:218" s="10" customFormat="1" ht="12.75">
      <c r="A7" s="15"/>
      <c r="B7" s="14" t="s">
        <v>26</v>
      </c>
      <c r="C7" s="15" t="s">
        <v>11</v>
      </c>
      <c r="D7" s="14">
        <v>0.36</v>
      </c>
      <c r="E7" s="111" t="s">
        <v>12</v>
      </c>
      <c r="F7" s="16"/>
      <c r="G7" s="7"/>
      <c r="H7" s="7"/>
      <c r="I7" s="5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</row>
    <row r="8" spans="1:9" s="12" customFormat="1" ht="27.75" customHeight="1">
      <c r="A8" s="6">
        <v>39653</v>
      </c>
      <c r="B8" s="129" t="s">
        <v>162</v>
      </c>
      <c r="C8" s="128"/>
      <c r="D8" s="128"/>
      <c r="E8" s="128"/>
      <c r="F8" s="128"/>
      <c r="G8" s="128"/>
      <c r="H8" s="128"/>
      <c r="I8" s="128"/>
    </row>
    <row r="9" spans="1:218" s="8" customFormat="1" ht="14.25" customHeight="1">
      <c r="A9" s="15" t="s">
        <v>42</v>
      </c>
      <c r="B9" s="14" t="s">
        <v>26</v>
      </c>
      <c r="C9" s="15" t="s">
        <v>2</v>
      </c>
      <c r="D9" s="14">
        <v>0.2</v>
      </c>
      <c r="E9" s="110" t="s">
        <v>17</v>
      </c>
      <c r="F9" s="33"/>
      <c r="G9" s="18"/>
      <c r="H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</row>
    <row r="10" spans="1:218" s="8" customFormat="1" ht="14.25" customHeight="1">
      <c r="A10" s="15"/>
      <c r="B10" s="14" t="s">
        <v>26</v>
      </c>
      <c r="C10" s="15" t="s">
        <v>6</v>
      </c>
      <c r="D10" s="14">
        <v>0.3</v>
      </c>
      <c r="E10" s="14" t="s">
        <v>32</v>
      </c>
      <c r="F10" s="26"/>
      <c r="G10" s="18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</row>
    <row r="11" spans="1:218" s="8" customFormat="1" ht="14.25" customHeight="1">
      <c r="A11" s="15"/>
      <c r="B11" s="14" t="s">
        <v>26</v>
      </c>
      <c r="C11" s="15" t="s">
        <v>11</v>
      </c>
      <c r="D11" s="14">
        <v>0.44</v>
      </c>
      <c r="E11" s="108" t="s">
        <v>19</v>
      </c>
      <c r="F11" s="33"/>
      <c r="G11" s="18"/>
      <c r="H11" s="7"/>
      <c r="I11" s="5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</row>
    <row r="12" spans="1:218" s="7" customFormat="1" ht="38.25" customHeight="1">
      <c r="A12" s="6">
        <v>39654</v>
      </c>
      <c r="B12" s="126" t="s">
        <v>148</v>
      </c>
      <c r="C12" s="126"/>
      <c r="D12" s="126"/>
      <c r="E12" s="126"/>
      <c r="F12" s="126"/>
      <c r="G12" s="126"/>
      <c r="H12" s="126"/>
      <c r="I12" s="12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</row>
    <row r="13" spans="1:218" ht="12.75">
      <c r="A13" s="15" t="s">
        <v>43</v>
      </c>
      <c r="B13" s="14" t="s">
        <v>26</v>
      </c>
      <c r="C13" s="15" t="s">
        <v>2</v>
      </c>
      <c r="D13" s="13">
        <v>0.5</v>
      </c>
      <c r="E13" s="109" t="s">
        <v>23</v>
      </c>
      <c r="F13" s="16"/>
      <c r="G13" s="7"/>
      <c r="H13" s="7"/>
      <c r="I13" s="53"/>
      <c r="J13" s="9"/>
      <c r="K13" s="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</row>
    <row r="14" spans="1:218" ht="12.75">
      <c r="A14" s="15"/>
      <c r="B14" s="14" t="s">
        <v>26</v>
      </c>
      <c r="C14" s="15" t="s">
        <v>6</v>
      </c>
      <c r="D14" s="13">
        <v>0.16</v>
      </c>
      <c r="E14" s="13" t="s">
        <v>37</v>
      </c>
      <c r="F14" s="16"/>
      <c r="G14" s="7"/>
      <c r="H14" s="7"/>
      <c r="I14" s="9"/>
      <c r="J14" s="9"/>
      <c r="K14" s="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</row>
    <row r="15" spans="1:218" ht="12.75">
      <c r="A15" s="15"/>
      <c r="B15" s="14" t="s">
        <v>26</v>
      </c>
      <c r="C15" s="15" t="s">
        <v>11</v>
      </c>
      <c r="D15" s="13">
        <v>0.5</v>
      </c>
      <c r="E15" s="112" t="s">
        <v>3</v>
      </c>
      <c r="F15" s="16"/>
      <c r="G15" s="7"/>
      <c r="H15" s="7"/>
      <c r="I15" s="9"/>
      <c r="J15" s="9"/>
      <c r="K15" s="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</row>
    <row r="16" spans="1:218" s="7" customFormat="1" ht="12.75" customHeight="1">
      <c r="A16" s="6">
        <v>39655</v>
      </c>
      <c r="B16" s="128" t="s">
        <v>149</v>
      </c>
      <c r="C16" s="128"/>
      <c r="D16" s="128"/>
      <c r="E16" s="128"/>
      <c r="F16" s="128"/>
      <c r="G16" s="128"/>
      <c r="H16" s="128"/>
      <c r="I16" s="12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</row>
    <row r="17" spans="1:218" s="24" customFormat="1" ht="12.75">
      <c r="A17" s="15" t="s">
        <v>48</v>
      </c>
      <c r="B17" s="14" t="s">
        <v>26</v>
      </c>
      <c r="C17" s="15" t="s">
        <v>2</v>
      </c>
      <c r="D17" s="13">
        <v>0.2</v>
      </c>
      <c r="E17" s="110" t="s">
        <v>24</v>
      </c>
      <c r="F17" s="16"/>
      <c r="G17" s="7"/>
      <c r="H17" s="7"/>
      <c r="I17" s="9"/>
      <c r="J17" s="9"/>
      <c r="K17" s="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</row>
    <row r="18" spans="1:218" s="24" customFormat="1" ht="12" customHeight="1">
      <c r="A18" s="15"/>
      <c r="B18" s="14" t="s">
        <v>26</v>
      </c>
      <c r="C18" s="15" t="s">
        <v>6</v>
      </c>
      <c r="D18" s="13">
        <v>0.3</v>
      </c>
      <c r="E18" s="13" t="s">
        <v>89</v>
      </c>
      <c r="F18" s="16"/>
      <c r="G18" s="7"/>
      <c r="H18" s="7"/>
      <c r="I18" s="9"/>
      <c r="J18" s="9"/>
      <c r="K18" s="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</row>
    <row r="19" spans="1:218" s="24" customFormat="1" ht="12.75">
      <c r="A19" s="15"/>
      <c r="B19" s="14" t="s">
        <v>26</v>
      </c>
      <c r="C19" s="15" t="s">
        <v>11</v>
      </c>
      <c r="D19" s="13">
        <v>0.36</v>
      </c>
      <c r="E19" s="111" t="s">
        <v>12</v>
      </c>
      <c r="F19" s="16"/>
      <c r="G19" s="7"/>
      <c r="H19" s="7"/>
      <c r="I19" s="53"/>
      <c r="J19" s="9"/>
      <c r="K19" s="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</row>
    <row r="20" spans="1:218" s="7" customFormat="1" ht="26.25" customHeight="1">
      <c r="A20" s="6">
        <v>39656</v>
      </c>
      <c r="B20" s="126" t="s">
        <v>163</v>
      </c>
      <c r="C20" s="127"/>
      <c r="D20" s="127"/>
      <c r="E20" s="127"/>
      <c r="F20" s="127"/>
      <c r="G20" s="127"/>
      <c r="H20" s="127"/>
      <c r="I20" s="12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</row>
    <row r="21" spans="1:218" ht="12.75">
      <c r="A21" s="15" t="s">
        <v>50</v>
      </c>
      <c r="B21" s="14" t="s">
        <v>26</v>
      </c>
      <c r="C21" s="15" t="s">
        <v>2</v>
      </c>
      <c r="D21" s="13">
        <v>0.5</v>
      </c>
      <c r="E21" s="109" t="s">
        <v>28</v>
      </c>
      <c r="F21" s="16"/>
      <c r="G21" s="7"/>
      <c r="H21" s="7"/>
      <c r="I21" s="54"/>
      <c r="J21" s="9"/>
      <c r="K21" s="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</row>
    <row r="22" spans="1:218" ht="12.75">
      <c r="A22" s="15"/>
      <c r="B22" s="14" t="s">
        <v>26</v>
      </c>
      <c r="C22" s="15" t="s">
        <v>6</v>
      </c>
      <c r="D22" s="13">
        <v>0.4</v>
      </c>
      <c r="E22" s="13" t="s">
        <v>7</v>
      </c>
      <c r="F22" s="16"/>
      <c r="G22" s="7"/>
      <c r="H22" s="7"/>
      <c r="I22" s="53"/>
      <c r="J22" s="9"/>
      <c r="K22" s="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</row>
    <row r="23" spans="1:218" ht="12.75">
      <c r="A23" s="15"/>
      <c r="B23" s="14" t="s">
        <v>26</v>
      </c>
      <c r="C23" s="15" t="s">
        <v>11</v>
      </c>
      <c r="D23" s="13">
        <v>0.5</v>
      </c>
      <c r="E23" s="112" t="s">
        <v>3</v>
      </c>
      <c r="F23" s="16"/>
      <c r="G23" s="7"/>
      <c r="H23" s="7"/>
      <c r="I23" s="53"/>
      <c r="J23" s="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</row>
    <row r="24" spans="1:218" s="34" customFormat="1" ht="12.75" customHeight="1">
      <c r="A24" s="6">
        <v>39657</v>
      </c>
      <c r="B24" s="128" t="s">
        <v>111</v>
      </c>
      <c r="C24" s="128"/>
      <c r="D24" s="128"/>
      <c r="E24" s="128"/>
      <c r="F24" s="128"/>
      <c r="G24" s="128"/>
      <c r="H24" s="128"/>
      <c r="I24" s="12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</row>
    <row r="25" spans="1:218" ht="12.75">
      <c r="A25" s="15" t="s">
        <v>52</v>
      </c>
      <c r="B25" s="14" t="s">
        <v>26</v>
      </c>
      <c r="C25" s="15" t="s">
        <v>2</v>
      </c>
      <c r="D25" s="13">
        <v>0.36</v>
      </c>
      <c r="E25" s="107" t="s">
        <v>29</v>
      </c>
      <c r="F25" s="16"/>
      <c r="G25" s="7"/>
      <c r="H25" s="7"/>
      <c r="I25" s="54"/>
      <c r="J25" s="9"/>
      <c r="K25" s="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</row>
    <row r="26" spans="1:218" ht="12.75">
      <c r="A26" s="15"/>
      <c r="B26" s="14" t="s">
        <v>26</v>
      </c>
      <c r="C26" s="15" t="s">
        <v>6</v>
      </c>
      <c r="D26" s="13">
        <v>0.16</v>
      </c>
      <c r="E26" s="13" t="s">
        <v>37</v>
      </c>
      <c r="F26" s="16"/>
      <c r="G26" s="7"/>
      <c r="H26" s="7"/>
      <c r="I26" s="53"/>
      <c r="J26" s="9"/>
      <c r="K26" s="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</row>
    <row r="27" spans="1:218" ht="12.75">
      <c r="A27" s="15"/>
      <c r="B27" s="14" t="s">
        <v>26</v>
      </c>
      <c r="C27" s="15" t="s">
        <v>11</v>
      </c>
      <c r="D27" s="13">
        <v>0.36</v>
      </c>
      <c r="E27" s="111" t="s">
        <v>12</v>
      </c>
      <c r="F27" s="16"/>
      <c r="G27" s="7"/>
      <c r="H27" s="7"/>
      <c r="I27" s="9"/>
      <c r="J27" s="9"/>
      <c r="K27" s="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</row>
    <row r="28" spans="1:218" s="7" customFormat="1" ht="25.5" customHeight="1">
      <c r="A28" s="6">
        <v>39658</v>
      </c>
      <c r="B28" s="129" t="s">
        <v>164</v>
      </c>
      <c r="C28" s="128"/>
      <c r="D28" s="128"/>
      <c r="E28" s="128"/>
      <c r="F28" s="128"/>
      <c r="G28" s="128"/>
      <c r="H28" s="128"/>
      <c r="I28" s="12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</row>
    <row r="29" spans="1:218" ht="12.75">
      <c r="A29" s="15" t="s">
        <v>54</v>
      </c>
      <c r="B29" s="14" t="s">
        <v>26</v>
      </c>
      <c r="C29" s="15" t="s">
        <v>2</v>
      </c>
      <c r="D29" s="13">
        <v>0.44</v>
      </c>
      <c r="E29" s="108" t="s">
        <v>19</v>
      </c>
      <c r="F29" s="16"/>
      <c r="G29" s="7"/>
      <c r="H29" s="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</row>
    <row r="30" spans="1:218" ht="12.75">
      <c r="A30" s="15"/>
      <c r="B30" s="14" t="s">
        <v>26</v>
      </c>
      <c r="C30" s="27" t="s">
        <v>6</v>
      </c>
      <c r="D30" s="28">
        <f>0.05*6</f>
        <v>0.30000000000000004</v>
      </c>
      <c r="E30" s="28" t="s">
        <v>32</v>
      </c>
      <c r="F30" s="29"/>
      <c r="G30" s="30"/>
      <c r="H30" s="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</row>
    <row r="31" spans="1:218" ht="12.75">
      <c r="A31" s="15"/>
      <c r="B31" s="14" t="s">
        <v>26</v>
      </c>
      <c r="C31" s="15" t="s">
        <v>11</v>
      </c>
      <c r="D31" s="13">
        <v>0.5</v>
      </c>
      <c r="E31" s="109" t="s">
        <v>23</v>
      </c>
      <c r="F31" s="16"/>
      <c r="G31" s="7"/>
      <c r="H31" s="7"/>
      <c r="I31" s="9"/>
      <c r="J31" s="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</row>
    <row r="32" spans="1:218" s="95" customFormat="1" ht="26.25" customHeight="1">
      <c r="A32" s="97">
        <v>39659</v>
      </c>
      <c r="B32" s="129" t="s">
        <v>165</v>
      </c>
      <c r="C32" s="129"/>
      <c r="D32" s="129"/>
      <c r="E32" s="129"/>
      <c r="F32" s="129"/>
      <c r="G32" s="129"/>
      <c r="H32" s="129"/>
      <c r="I32" s="129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</row>
    <row r="33" spans="1:218" s="24" customFormat="1" ht="12.75">
      <c r="A33" s="15" t="s">
        <v>55</v>
      </c>
      <c r="B33" s="14" t="s">
        <v>26</v>
      </c>
      <c r="C33" s="15" t="s">
        <v>2</v>
      </c>
      <c r="D33" s="13">
        <v>0.36</v>
      </c>
      <c r="E33" s="113" t="s">
        <v>33</v>
      </c>
      <c r="F33" s="16"/>
      <c r="G33" s="7"/>
      <c r="H33" s="7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</row>
    <row r="34" spans="2:218" s="115" customFormat="1" ht="12.75">
      <c r="B34" s="116" t="s">
        <v>26</v>
      </c>
      <c r="C34" s="117" t="s">
        <v>6</v>
      </c>
      <c r="D34" s="56">
        <v>0.4</v>
      </c>
      <c r="E34" s="56" t="s">
        <v>7</v>
      </c>
      <c r="F34" s="118"/>
      <c r="G34" s="119"/>
      <c r="H34" s="119"/>
      <c r="I34" s="116" t="s">
        <v>176</v>
      </c>
      <c r="J34" s="56" t="s">
        <v>177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</row>
    <row r="35" spans="1:218" s="24" customFormat="1" ht="12.75">
      <c r="A35" s="15"/>
      <c r="B35" s="14" t="s">
        <v>26</v>
      </c>
      <c r="C35" s="15" t="s">
        <v>11</v>
      </c>
      <c r="D35" s="14">
        <v>0.44</v>
      </c>
      <c r="E35" s="108" t="s">
        <v>19</v>
      </c>
      <c r="F35" s="16"/>
      <c r="G35" s="7"/>
      <c r="H35" s="7"/>
      <c r="I35" s="14" t="s">
        <v>176</v>
      </c>
      <c r="J35" s="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</row>
    <row r="36" spans="1:218" s="7" customFormat="1" ht="12.75">
      <c r="A36" s="6">
        <v>39660</v>
      </c>
      <c r="B36" s="127" t="s">
        <v>115</v>
      </c>
      <c r="C36" s="127"/>
      <c r="D36" s="127"/>
      <c r="E36" s="127"/>
      <c r="F36" s="127"/>
      <c r="G36" s="127"/>
      <c r="H36" s="127"/>
      <c r="I36" s="12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</row>
    <row r="37" spans="1:218" ht="12.75">
      <c r="A37" s="15" t="s">
        <v>56</v>
      </c>
      <c r="B37" s="14" t="s">
        <v>26</v>
      </c>
      <c r="C37" s="15" t="s">
        <v>2</v>
      </c>
      <c r="D37" s="13">
        <v>0.36</v>
      </c>
      <c r="E37" s="111" t="s">
        <v>12</v>
      </c>
      <c r="F37" s="16"/>
      <c r="G37" s="7"/>
      <c r="H37" s="7"/>
      <c r="I37" s="14" t="s">
        <v>176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</row>
    <row r="38" spans="1:218" ht="12.75">
      <c r="A38" s="15"/>
      <c r="B38" s="14" t="s">
        <v>26</v>
      </c>
      <c r="C38" s="15" t="s">
        <v>6</v>
      </c>
      <c r="D38" s="13">
        <v>0.16</v>
      </c>
      <c r="E38" s="13" t="s">
        <v>37</v>
      </c>
      <c r="F38" s="16"/>
      <c r="G38" s="7"/>
      <c r="H38" s="7"/>
      <c r="I38" s="14" t="s">
        <v>176</v>
      </c>
      <c r="J38" s="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</row>
    <row r="39" spans="1:218" ht="12.75">
      <c r="A39" s="15"/>
      <c r="B39" s="14" t="s">
        <v>26</v>
      </c>
      <c r="C39" s="15" t="s">
        <v>11</v>
      </c>
      <c r="D39" s="14">
        <v>0.5</v>
      </c>
      <c r="E39" s="114" t="s">
        <v>23</v>
      </c>
      <c r="F39" s="16"/>
      <c r="G39" s="7"/>
      <c r="H39" s="7"/>
      <c r="I39" s="14" t="s">
        <v>176</v>
      </c>
      <c r="J39" s="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</row>
    <row r="40" spans="1:218" s="7" customFormat="1" ht="25.5" customHeight="1">
      <c r="A40" s="6">
        <v>39661</v>
      </c>
      <c r="B40" s="129" t="s">
        <v>166</v>
      </c>
      <c r="C40" s="129"/>
      <c r="D40" s="129"/>
      <c r="E40" s="129"/>
      <c r="F40" s="129"/>
      <c r="G40" s="129"/>
      <c r="H40" s="129"/>
      <c r="I40" s="12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</row>
    <row r="41" spans="1:218" ht="12.75">
      <c r="A41" s="15" t="s">
        <v>57</v>
      </c>
      <c r="B41" s="14" t="s">
        <v>26</v>
      </c>
      <c r="C41" s="15" t="s">
        <v>2</v>
      </c>
      <c r="D41" s="13">
        <v>0.42</v>
      </c>
      <c r="E41" s="113" t="s">
        <v>33</v>
      </c>
      <c r="F41" s="16"/>
      <c r="G41" s="7"/>
      <c r="H41" s="7"/>
      <c r="I41" s="14" t="s">
        <v>176</v>
      </c>
      <c r="J41" s="2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</row>
    <row r="42" spans="1:218" ht="12.75">
      <c r="A42" s="15"/>
      <c r="B42" s="14" t="s">
        <v>26</v>
      </c>
      <c r="C42" s="15" t="s">
        <v>6</v>
      </c>
      <c r="D42" s="13">
        <v>0.3</v>
      </c>
      <c r="E42" s="13" t="s">
        <v>32</v>
      </c>
      <c r="F42" s="16"/>
      <c r="G42" s="7"/>
      <c r="H42" s="7"/>
      <c r="I42" s="14" t="s">
        <v>176</v>
      </c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</row>
    <row r="43" spans="1:218" ht="12.75">
      <c r="A43" s="15"/>
      <c r="B43" s="14" t="s">
        <v>26</v>
      </c>
      <c r="C43" s="15" t="s">
        <v>11</v>
      </c>
      <c r="D43" s="13">
        <v>0.42</v>
      </c>
      <c r="E43" s="111" t="s">
        <v>12</v>
      </c>
      <c r="F43" s="16"/>
      <c r="G43" s="7"/>
      <c r="H43" s="7"/>
      <c r="I43" s="14" t="s">
        <v>176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</row>
    <row r="44" spans="1:218" s="7" customFormat="1" ht="26.25" customHeight="1">
      <c r="A44" s="6">
        <v>39662</v>
      </c>
      <c r="B44" s="129" t="s">
        <v>167</v>
      </c>
      <c r="C44" s="129"/>
      <c r="D44" s="129"/>
      <c r="E44" s="129"/>
      <c r="F44" s="129"/>
      <c r="G44" s="129"/>
      <c r="H44" s="129"/>
      <c r="I44" s="129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</row>
    <row r="45" spans="1:218" ht="12.75">
      <c r="A45" s="15" t="s">
        <v>58</v>
      </c>
      <c r="B45" s="14" t="s">
        <v>26</v>
      </c>
      <c r="C45" s="15" t="s">
        <v>2</v>
      </c>
      <c r="D45" s="13">
        <v>0.44</v>
      </c>
      <c r="E45" s="108" t="s">
        <v>19</v>
      </c>
      <c r="F45" s="16"/>
      <c r="G45" s="7"/>
      <c r="H45" s="7"/>
      <c r="I45" s="14" t="s">
        <v>176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</row>
    <row r="46" spans="1:218" s="115" customFormat="1" ht="12.75">
      <c r="A46" s="117"/>
      <c r="B46" s="116" t="s">
        <v>26</v>
      </c>
      <c r="C46" s="117" t="s">
        <v>6</v>
      </c>
      <c r="D46" s="56">
        <v>0.4</v>
      </c>
      <c r="E46" s="56" t="s">
        <v>7</v>
      </c>
      <c r="F46" s="118"/>
      <c r="G46" s="119"/>
      <c r="H46" s="119"/>
      <c r="I46" s="116" t="s">
        <v>176</v>
      </c>
      <c r="J46" s="56" t="s">
        <v>177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</row>
    <row r="47" spans="1:218" ht="12.75">
      <c r="A47" s="15"/>
      <c r="B47" s="14" t="s">
        <v>26</v>
      </c>
      <c r="C47" s="15" t="s">
        <v>11</v>
      </c>
      <c r="D47" s="13">
        <v>0.5</v>
      </c>
      <c r="E47" s="109" t="s">
        <v>23</v>
      </c>
      <c r="F47" s="16"/>
      <c r="G47" s="7"/>
      <c r="H47" s="7"/>
      <c r="I47" s="14" t="s">
        <v>176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</row>
    <row r="48" spans="1:218" s="7" customFormat="1" ht="26.25" customHeight="1">
      <c r="A48" s="6">
        <v>39663</v>
      </c>
      <c r="B48" s="129" t="s">
        <v>152</v>
      </c>
      <c r="C48" s="128"/>
      <c r="D48" s="128"/>
      <c r="E48" s="128"/>
      <c r="F48" s="128"/>
      <c r="G48" s="128"/>
      <c r="H48" s="128"/>
      <c r="I48" s="12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</row>
    <row r="49" spans="1:218" s="24" customFormat="1" ht="12.75">
      <c r="A49" s="15" t="s">
        <v>59</v>
      </c>
      <c r="B49" s="14" t="s">
        <v>26</v>
      </c>
      <c r="C49" s="15" t="s">
        <v>2</v>
      </c>
      <c r="D49" s="14">
        <v>0.42</v>
      </c>
      <c r="E49" s="113" t="s">
        <v>33</v>
      </c>
      <c r="F49" s="16"/>
      <c r="G49" s="7"/>
      <c r="H49" s="7"/>
      <c r="I49" s="14" t="s">
        <v>176</v>
      </c>
      <c r="J49" s="9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</row>
    <row r="50" spans="1:218" s="24" customFormat="1" ht="12.75">
      <c r="A50" s="15"/>
      <c r="B50" s="14" t="s">
        <v>26</v>
      </c>
      <c r="C50" s="15" t="s">
        <v>6</v>
      </c>
      <c r="D50" s="28">
        <v>0.4</v>
      </c>
      <c r="E50" s="28" t="s">
        <v>7</v>
      </c>
      <c r="F50" s="16"/>
      <c r="G50" s="7"/>
      <c r="H50" s="7"/>
      <c r="I50" s="14" t="s">
        <v>176</v>
      </c>
      <c r="J50" s="9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</row>
    <row r="51" spans="1:218" s="24" customFormat="1" ht="12.75">
      <c r="A51" s="15"/>
      <c r="B51" s="14" t="s">
        <v>26</v>
      </c>
      <c r="C51" s="15" t="s">
        <v>11</v>
      </c>
      <c r="D51" s="13">
        <v>0.42</v>
      </c>
      <c r="E51" s="111" t="s">
        <v>12</v>
      </c>
      <c r="F51" s="16"/>
      <c r="G51" s="7"/>
      <c r="H51" s="7"/>
      <c r="I51" s="14" t="s">
        <v>176</v>
      </c>
      <c r="J51" s="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</row>
    <row r="52" spans="1:218" s="34" customFormat="1" ht="12.75">
      <c r="A52" s="6">
        <v>39664</v>
      </c>
      <c r="B52" s="94" t="s">
        <v>119</v>
      </c>
      <c r="C52" s="16"/>
      <c r="D52" s="16"/>
      <c r="E52" s="16"/>
      <c r="F52" s="16"/>
      <c r="G52" s="7"/>
      <c r="H52" s="7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</row>
    <row r="53" spans="1:218" ht="12.75">
      <c r="A53" s="15" t="s">
        <v>60</v>
      </c>
      <c r="B53" s="14" t="s">
        <v>26</v>
      </c>
      <c r="C53" s="15" t="s">
        <v>2</v>
      </c>
      <c r="D53" s="13">
        <v>0.44</v>
      </c>
      <c r="E53" s="108" t="s">
        <v>19</v>
      </c>
      <c r="F53" s="16"/>
      <c r="G53" s="7"/>
      <c r="H53" s="7"/>
      <c r="I53" s="14" t="s">
        <v>176</v>
      </c>
      <c r="J53" s="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</row>
    <row r="54" spans="1:218" ht="12.75">
      <c r="A54" s="15"/>
      <c r="B54" s="14" t="s">
        <v>26</v>
      </c>
      <c r="C54" s="15" t="s">
        <v>6</v>
      </c>
      <c r="D54" s="13">
        <v>0.16</v>
      </c>
      <c r="E54" s="13" t="s">
        <v>37</v>
      </c>
      <c r="F54" s="16"/>
      <c r="G54" s="7"/>
      <c r="H54" s="7"/>
      <c r="I54" s="14" t="s">
        <v>176</v>
      </c>
      <c r="J54" s="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</row>
    <row r="55" spans="1:218" ht="12.75">
      <c r="A55" s="15"/>
      <c r="B55" s="14" t="s">
        <v>26</v>
      </c>
      <c r="C55" s="15" t="s">
        <v>11</v>
      </c>
      <c r="D55" s="14">
        <v>0.5</v>
      </c>
      <c r="E55" s="112" t="s">
        <v>3</v>
      </c>
      <c r="F55" s="16"/>
      <c r="G55" s="7"/>
      <c r="H55" s="7"/>
      <c r="I55" s="14" t="s">
        <v>176</v>
      </c>
      <c r="J55" s="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</row>
    <row r="56" spans="1:218" s="8" customFormat="1" ht="66" customHeight="1">
      <c r="A56" s="6">
        <v>39665</v>
      </c>
      <c r="B56" s="129" t="s">
        <v>168</v>
      </c>
      <c r="C56" s="129"/>
      <c r="D56" s="129"/>
      <c r="E56" s="129"/>
      <c r="F56" s="129"/>
      <c r="G56" s="129"/>
      <c r="H56" s="129"/>
      <c r="I56" s="12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</row>
    <row r="57" spans="1:218" ht="12.75">
      <c r="A57" s="15" t="s">
        <v>61</v>
      </c>
      <c r="B57" s="14" t="s">
        <v>26</v>
      </c>
      <c r="C57" s="15" t="s">
        <v>2</v>
      </c>
      <c r="D57" s="13">
        <v>0.5</v>
      </c>
      <c r="E57" s="109" t="s">
        <v>23</v>
      </c>
      <c r="F57" s="16"/>
      <c r="G57" s="7"/>
      <c r="H57" s="7"/>
      <c r="I57" s="14" t="s">
        <v>176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</row>
    <row r="58" spans="1:218" ht="12.75">
      <c r="A58" s="15"/>
      <c r="B58" s="14" t="s">
        <v>26</v>
      </c>
      <c r="C58" s="15" t="s">
        <v>6</v>
      </c>
      <c r="D58" s="13">
        <v>0.3</v>
      </c>
      <c r="E58" s="14" t="s">
        <v>32</v>
      </c>
      <c r="F58" s="16"/>
      <c r="G58" s="7"/>
      <c r="H58" s="7"/>
      <c r="I58" s="14" t="s">
        <v>176</v>
      </c>
      <c r="J58" s="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</row>
    <row r="59" spans="1:218" ht="12.75">
      <c r="A59" s="15"/>
      <c r="B59" s="14" t="s">
        <v>26</v>
      </c>
      <c r="C59" s="15" t="s">
        <v>11</v>
      </c>
      <c r="D59" s="13">
        <v>0.42</v>
      </c>
      <c r="E59" s="111" t="s">
        <v>12</v>
      </c>
      <c r="F59" s="16"/>
      <c r="G59" s="7"/>
      <c r="H59" s="7"/>
      <c r="I59" s="14" t="s">
        <v>176</v>
      </c>
      <c r="J59" s="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</row>
    <row r="60" spans="1:218" s="8" customFormat="1" ht="27" customHeight="1">
      <c r="A60" s="6">
        <v>39666</v>
      </c>
      <c r="B60" s="129" t="s">
        <v>155</v>
      </c>
      <c r="C60" s="129"/>
      <c r="D60" s="129"/>
      <c r="E60" s="129"/>
      <c r="F60" s="129"/>
      <c r="G60" s="129"/>
      <c r="H60" s="129"/>
      <c r="I60" s="12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</row>
    <row r="61" spans="1:218" ht="12.75">
      <c r="A61" s="12" t="s">
        <v>62</v>
      </c>
      <c r="B61" s="14" t="s">
        <v>26</v>
      </c>
      <c r="C61" s="15" t="s">
        <v>2</v>
      </c>
      <c r="D61" s="13">
        <v>0.2</v>
      </c>
      <c r="E61" s="110" t="s">
        <v>24</v>
      </c>
      <c r="F61" s="16"/>
      <c r="G61" s="7"/>
      <c r="H61" s="7"/>
      <c r="I61" s="14" t="s">
        <v>176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</row>
    <row r="62" spans="1:218" ht="12.75">
      <c r="A62" s="12"/>
      <c r="B62" s="14" t="s">
        <v>26</v>
      </c>
      <c r="C62" s="27" t="s">
        <v>6</v>
      </c>
      <c r="D62" s="28">
        <v>0.4</v>
      </c>
      <c r="E62" s="28" t="s">
        <v>7</v>
      </c>
      <c r="F62" s="29"/>
      <c r="G62" s="30"/>
      <c r="H62" s="7"/>
      <c r="I62" s="14" t="s">
        <v>176</v>
      </c>
      <c r="J62" s="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</row>
    <row r="63" spans="1:218" ht="12.75">
      <c r="A63" s="11"/>
      <c r="B63" s="14" t="s">
        <v>26</v>
      </c>
      <c r="C63" s="15" t="s">
        <v>11</v>
      </c>
      <c r="D63" s="13">
        <v>0.5</v>
      </c>
      <c r="E63" s="112" t="s">
        <v>36</v>
      </c>
      <c r="F63" s="16"/>
      <c r="G63" s="7"/>
      <c r="H63" s="7"/>
      <c r="I63" s="53"/>
      <c r="J63" s="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</row>
    <row r="64" spans="1:218" s="33" customFormat="1" ht="11.25" customHeight="1">
      <c r="A64" s="6">
        <v>39667</v>
      </c>
      <c r="B64" s="50" t="s">
        <v>119</v>
      </c>
      <c r="C64" s="18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</row>
    <row r="65" spans="1:218" s="24" customFormat="1" ht="12.75">
      <c r="A65" s="15" t="s">
        <v>63</v>
      </c>
      <c r="B65" s="14" t="s">
        <v>26</v>
      </c>
      <c r="C65" s="15" t="s">
        <v>2</v>
      </c>
      <c r="D65" s="14">
        <v>0.44</v>
      </c>
      <c r="E65" s="108" t="s">
        <v>19</v>
      </c>
      <c r="F65" s="36"/>
      <c r="G65" s="18"/>
      <c r="H65" s="18"/>
      <c r="I65" s="54"/>
      <c r="J65" s="9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</row>
    <row r="66" spans="1:218" s="24" customFormat="1" ht="12.75">
      <c r="A66" s="15"/>
      <c r="B66" s="14" t="s">
        <v>26</v>
      </c>
      <c r="C66" s="15" t="s">
        <v>6</v>
      </c>
      <c r="D66" s="13">
        <v>0.16</v>
      </c>
      <c r="E66" s="13" t="s">
        <v>37</v>
      </c>
      <c r="F66" s="16"/>
      <c r="G66" s="7"/>
      <c r="H66" s="7"/>
      <c r="I66" s="22"/>
      <c r="J66" s="22"/>
      <c r="K66" s="22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</row>
    <row r="67" spans="1:218" s="24" customFormat="1" ht="12.75">
      <c r="A67" s="15"/>
      <c r="B67" s="14" t="s">
        <v>26</v>
      </c>
      <c r="C67" s="15" t="s">
        <v>11</v>
      </c>
      <c r="D67" s="13">
        <v>0.42</v>
      </c>
      <c r="E67" s="111" t="s">
        <v>12</v>
      </c>
      <c r="F67" s="16"/>
      <c r="G67" s="7"/>
      <c r="H67" s="7"/>
      <c r="I67" s="53"/>
      <c r="J67" s="9"/>
      <c r="K67" s="22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</row>
    <row r="68" spans="1:218" s="17" customFormat="1" ht="12.75">
      <c r="A68" s="6">
        <v>39668</v>
      </c>
      <c r="B68" s="50" t="s">
        <v>156</v>
      </c>
      <c r="C68" s="18"/>
      <c r="D68" s="33"/>
      <c r="E68" s="33"/>
      <c r="F68" s="33"/>
      <c r="G68" s="18"/>
      <c r="H68" s="18"/>
      <c r="I68" s="9"/>
      <c r="J68" s="9"/>
      <c r="K68" s="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</row>
    <row r="69" spans="1:218" ht="12.75">
      <c r="A69" s="15" t="s">
        <v>64</v>
      </c>
      <c r="B69" s="14" t="s">
        <v>26</v>
      </c>
      <c r="C69" s="15" t="s">
        <v>2</v>
      </c>
      <c r="D69" s="13">
        <v>0.5</v>
      </c>
      <c r="E69" s="109" t="s">
        <v>23</v>
      </c>
      <c r="F69" s="16"/>
      <c r="G69" s="7"/>
      <c r="H69" s="7"/>
      <c r="I69" s="9"/>
      <c r="J69" s="9"/>
      <c r="K69" s="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</row>
    <row r="70" spans="1:218" ht="12.75">
      <c r="A70" s="15"/>
      <c r="B70" s="14" t="s">
        <v>26</v>
      </c>
      <c r="C70" s="15" t="s">
        <v>6</v>
      </c>
      <c r="D70" s="13">
        <v>0.3</v>
      </c>
      <c r="E70" s="13" t="s">
        <v>89</v>
      </c>
      <c r="F70" s="16"/>
      <c r="G70" s="7"/>
      <c r="H70" s="7"/>
      <c r="I70" s="53"/>
      <c r="J70" s="9"/>
      <c r="K70" s="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</row>
    <row r="71" spans="1:218" ht="12.75">
      <c r="A71" s="15"/>
      <c r="B71" s="14" t="s">
        <v>26</v>
      </c>
      <c r="C71" s="15" t="s">
        <v>11</v>
      </c>
      <c r="D71" s="13">
        <v>0.5</v>
      </c>
      <c r="E71" s="112" t="s">
        <v>3</v>
      </c>
      <c r="F71" s="16"/>
      <c r="G71" s="7"/>
      <c r="H71" s="7"/>
      <c r="I71" s="53"/>
      <c r="J71" s="9"/>
      <c r="K71" s="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</row>
    <row r="72" spans="1:218" s="17" customFormat="1" ht="12.75">
      <c r="A72" s="6">
        <v>39669</v>
      </c>
      <c r="B72" s="50" t="s">
        <v>121</v>
      </c>
      <c r="C72" s="18"/>
      <c r="D72" s="33"/>
      <c r="E72" s="33"/>
      <c r="F72" s="33"/>
      <c r="G72" s="18"/>
      <c r="H72" s="18"/>
      <c r="I72" s="9"/>
      <c r="J72" s="9"/>
      <c r="K72" s="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</row>
    <row r="73" spans="1:218" s="10" customFormat="1" ht="12.75">
      <c r="A73" s="15" t="s">
        <v>173</v>
      </c>
      <c r="B73" s="14" t="s">
        <v>1</v>
      </c>
      <c r="C73" s="15" t="s">
        <v>2</v>
      </c>
      <c r="D73" s="14">
        <v>0.2</v>
      </c>
      <c r="E73" s="110" t="s">
        <v>17</v>
      </c>
      <c r="F73" s="14"/>
      <c r="G73" s="16"/>
      <c r="H73" s="1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</row>
    <row r="74" spans="1:218" s="10" customFormat="1" ht="12.75">
      <c r="A74" s="15"/>
      <c r="B74" s="14" t="s">
        <v>1</v>
      </c>
      <c r="C74" s="27" t="s">
        <v>6</v>
      </c>
      <c r="D74" s="28">
        <v>0.4</v>
      </c>
      <c r="E74" s="28" t="s">
        <v>7</v>
      </c>
      <c r="F74" s="29"/>
      <c r="G74" s="30"/>
      <c r="H74" s="7"/>
      <c r="I74" s="5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</row>
    <row r="75" spans="1:218" s="10" customFormat="1" ht="12.75">
      <c r="A75" s="15"/>
      <c r="B75" s="14" t="s">
        <v>1</v>
      </c>
      <c r="C75" s="15" t="s">
        <v>11</v>
      </c>
      <c r="D75" s="14">
        <v>0.44</v>
      </c>
      <c r="E75" s="108" t="s">
        <v>19</v>
      </c>
      <c r="F75" s="16"/>
      <c r="G75" s="7"/>
      <c r="H75" s="7"/>
      <c r="I75" s="5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</row>
  </sheetData>
  <sheetProtection/>
  <autoFilter ref="A1:HJ75"/>
  <mergeCells count="14">
    <mergeCell ref="B56:I56"/>
    <mergeCell ref="B60:I60"/>
    <mergeCell ref="B36:I36"/>
    <mergeCell ref="B40:I40"/>
    <mergeCell ref="B44:I44"/>
    <mergeCell ref="B48:I48"/>
    <mergeCell ref="B4:I4"/>
    <mergeCell ref="B8:I8"/>
    <mergeCell ref="B12:I12"/>
    <mergeCell ref="B16:I16"/>
    <mergeCell ref="B20:I20"/>
    <mergeCell ref="B24:I24"/>
    <mergeCell ref="B28:I28"/>
    <mergeCell ref="B32:I3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270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12.7109375" style="15" customWidth="1"/>
    <col min="2" max="2" width="10.8515625" style="14" customWidth="1"/>
    <col min="3" max="3" width="5.00390625" style="47" customWidth="1"/>
    <col min="4" max="4" width="9.421875" style="51" customWidth="1"/>
    <col min="5" max="5" width="21.7109375" style="51" customWidth="1"/>
    <col min="6" max="6" width="9.140625" style="33" hidden="1" customWidth="1"/>
    <col min="7" max="7" width="9.140625" style="18" customWidth="1"/>
    <col min="8" max="149" width="9.140625" style="19" customWidth="1"/>
  </cols>
  <sheetData>
    <row r="1" spans="1:149" s="3" customFormat="1" ht="12.75">
      <c r="A1" s="1" t="s">
        <v>175</v>
      </c>
      <c r="B1" s="2"/>
      <c r="C1" s="1"/>
      <c r="D1" s="2"/>
      <c r="E1" s="2"/>
      <c r="F1" s="26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</row>
    <row r="2" spans="1:149" s="10" customFormat="1" ht="54" customHeight="1">
      <c r="A2" s="6">
        <v>39653</v>
      </c>
      <c r="B2" s="131" t="s">
        <v>174</v>
      </c>
      <c r="C2" s="131"/>
      <c r="D2" s="131"/>
      <c r="E2" s="131"/>
      <c r="F2" s="131"/>
      <c r="G2" s="131"/>
      <c r="H2" s="13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</row>
    <row r="3" spans="1:149" s="10" customFormat="1" ht="12.75">
      <c r="A3" s="11" t="s">
        <v>40</v>
      </c>
      <c r="B3" s="14" t="s">
        <v>26</v>
      </c>
      <c r="C3" s="15" t="s">
        <v>2</v>
      </c>
      <c r="D3" s="13">
        <v>0.5</v>
      </c>
      <c r="E3" s="13" t="s">
        <v>23</v>
      </c>
      <c r="F3" s="16"/>
      <c r="G3" s="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</row>
    <row r="4" spans="1:149" s="10" customFormat="1" ht="12.75">
      <c r="A4" s="15" t="s">
        <v>45</v>
      </c>
      <c r="B4" s="14"/>
      <c r="C4" s="15"/>
      <c r="D4" s="13">
        <v>0.16</v>
      </c>
      <c r="E4" s="13" t="s">
        <v>88</v>
      </c>
      <c r="F4" s="16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</row>
    <row r="5" spans="1:149" s="10" customFormat="1" ht="12.75">
      <c r="A5" s="15"/>
      <c r="B5" s="14"/>
      <c r="C5" s="15"/>
      <c r="D5" s="14">
        <v>0.05</v>
      </c>
      <c r="E5" s="14" t="s">
        <v>15</v>
      </c>
      <c r="F5" s="16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</row>
    <row r="6" spans="1:149" s="10" customFormat="1" ht="12.75">
      <c r="A6" s="15"/>
      <c r="B6" s="14"/>
      <c r="C6" s="15"/>
      <c r="D6" s="14">
        <v>0.01</v>
      </c>
      <c r="E6" s="14" t="s">
        <v>14</v>
      </c>
      <c r="F6" s="16"/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</row>
    <row r="7" spans="1:142" s="10" customFormat="1" ht="12.75">
      <c r="A7" s="15"/>
      <c r="B7" s="14"/>
      <c r="C7" s="15"/>
      <c r="D7" s="14">
        <v>0.01</v>
      </c>
      <c r="E7" s="14" t="s">
        <v>179</v>
      </c>
      <c r="F7" s="16"/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</row>
    <row r="8" spans="1:142" s="10" customFormat="1" ht="12.75">
      <c r="A8" s="15"/>
      <c r="B8" s="14"/>
      <c r="C8" s="15"/>
      <c r="D8" s="13">
        <v>0.2</v>
      </c>
      <c r="E8" s="122" t="s">
        <v>10</v>
      </c>
      <c r="F8" s="16"/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</row>
    <row r="9" spans="1:141" s="10" customFormat="1" ht="12.75" customHeight="1">
      <c r="A9" s="15"/>
      <c r="B9" s="14"/>
      <c r="C9" s="1"/>
      <c r="D9" s="21">
        <v>0.2</v>
      </c>
      <c r="E9" s="21" t="s">
        <v>4</v>
      </c>
      <c r="F9" s="26"/>
      <c r="G9" s="4">
        <f>SUM(D3:D9)</f>
        <v>1.1300000000000001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</row>
    <row r="10" spans="1:141" s="10" customFormat="1" ht="12.75">
      <c r="A10" s="15"/>
      <c r="B10" s="14" t="s">
        <v>26</v>
      </c>
      <c r="C10" s="15" t="s">
        <v>6</v>
      </c>
      <c r="D10" s="13">
        <v>0.2</v>
      </c>
      <c r="E10" s="13" t="s">
        <v>37</v>
      </c>
      <c r="F10" s="16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</row>
    <row r="11" spans="1:141" s="10" customFormat="1" ht="12.75">
      <c r="A11" s="15"/>
      <c r="B11" s="14"/>
      <c r="C11" s="15"/>
      <c r="D11" s="13">
        <v>0.2</v>
      </c>
      <c r="E11" s="13" t="s">
        <v>181</v>
      </c>
      <c r="F11" s="16"/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</row>
    <row r="12" spans="1:141" s="10" customFormat="1" ht="12.75">
      <c r="A12" s="15"/>
      <c r="B12" s="14"/>
      <c r="C12" s="15"/>
      <c r="D12" s="13">
        <v>0.3</v>
      </c>
      <c r="E12" s="13" t="s">
        <v>89</v>
      </c>
      <c r="F12" s="16"/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9" s="10" customFormat="1" ht="12.75">
      <c r="A13" s="15"/>
      <c r="B13" s="14"/>
      <c r="C13" s="15"/>
      <c r="D13" s="13">
        <v>0.2</v>
      </c>
      <c r="E13" s="13" t="s">
        <v>4</v>
      </c>
      <c r="F13" s="16"/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1:149" s="10" customFormat="1" ht="12.75">
      <c r="A14" s="15"/>
      <c r="B14" s="14"/>
      <c r="C14" s="1"/>
      <c r="D14" s="2">
        <v>0.2</v>
      </c>
      <c r="E14" s="123" t="s">
        <v>35</v>
      </c>
      <c r="F14" s="26"/>
      <c r="G14" s="4">
        <f>SUM(D10:D14)</f>
        <v>1.0999999999999999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1:149" s="10" customFormat="1" ht="12.75">
      <c r="A15" s="15"/>
      <c r="B15" s="14" t="s">
        <v>26</v>
      </c>
      <c r="C15" s="15" t="s">
        <v>11</v>
      </c>
      <c r="D15" s="14">
        <v>0.44</v>
      </c>
      <c r="E15" s="14" t="s">
        <v>19</v>
      </c>
      <c r="F15" s="16"/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1:149" s="10" customFormat="1" ht="12.75">
      <c r="A16" s="15"/>
      <c r="B16" s="14"/>
      <c r="C16" s="15"/>
      <c r="D16" s="14">
        <v>0.16</v>
      </c>
      <c r="E16" s="14" t="s">
        <v>87</v>
      </c>
      <c r="F16" s="16"/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1:149" s="10" customFormat="1" ht="12.75">
      <c r="A17" s="15"/>
      <c r="B17" s="14"/>
      <c r="C17" s="15"/>
      <c r="D17" s="13">
        <v>0.01</v>
      </c>
      <c r="E17" s="13" t="s">
        <v>14</v>
      </c>
      <c r="F17" s="16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1:149" s="10" customFormat="1" ht="12.75">
      <c r="A18" s="15"/>
      <c r="B18" s="14"/>
      <c r="C18" s="15"/>
      <c r="D18" s="14">
        <v>0.05</v>
      </c>
      <c r="E18" s="14" t="s">
        <v>15</v>
      </c>
      <c r="F18" s="16"/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1:149" s="10" customFormat="1" ht="12.75">
      <c r="A19" s="15"/>
      <c r="B19" s="14"/>
      <c r="C19" s="15"/>
      <c r="D19" s="14">
        <v>0.01</v>
      </c>
      <c r="E19" s="14" t="s">
        <v>179</v>
      </c>
      <c r="F19" s="16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1:149" s="10" customFormat="1" ht="12.75">
      <c r="A20" s="15"/>
      <c r="B20" s="14"/>
      <c r="C20" s="15"/>
      <c r="D20" s="13">
        <v>0.2</v>
      </c>
      <c r="E20" s="13" t="s">
        <v>4</v>
      </c>
      <c r="F20" s="16"/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1:149" s="10" customFormat="1" ht="12.75">
      <c r="A21" s="15"/>
      <c r="B21" s="14"/>
      <c r="C21" s="15"/>
      <c r="D21" s="13">
        <v>0.1</v>
      </c>
      <c r="E21" s="13" t="s">
        <v>5</v>
      </c>
      <c r="F21" s="16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1:149" s="10" customFormat="1" ht="12.75">
      <c r="A22" s="15"/>
      <c r="B22" s="2"/>
      <c r="C22" s="1"/>
      <c r="D22" s="21">
        <v>0.166</v>
      </c>
      <c r="E22" s="21" t="s">
        <v>16</v>
      </c>
      <c r="F22" s="26"/>
      <c r="G22" s="4">
        <f>SUM(D15:D22)</f>
        <v>1.1360000000000001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1:149" s="10" customFormat="1" ht="38.25" customHeight="1">
      <c r="A23" s="6">
        <v>39652</v>
      </c>
      <c r="B23" s="130" t="s">
        <v>161</v>
      </c>
      <c r="C23" s="130"/>
      <c r="D23" s="130"/>
      <c r="E23" s="130"/>
      <c r="F23" s="130"/>
      <c r="G23" s="130"/>
      <c r="H23" s="13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1:149" s="10" customFormat="1" ht="12.75">
      <c r="A24" s="11" t="s">
        <v>41</v>
      </c>
      <c r="B24" s="12" t="s">
        <v>26</v>
      </c>
      <c r="C24" s="32" t="s">
        <v>2</v>
      </c>
      <c r="D24" s="13">
        <v>0.36</v>
      </c>
      <c r="E24" s="13" t="s">
        <v>3</v>
      </c>
      <c r="F24" s="16"/>
      <c r="G24" s="7"/>
      <c r="H24" s="5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1:149" s="10" customFormat="1" ht="12.75">
      <c r="A25" s="15" t="s">
        <v>46</v>
      </c>
      <c r="B25" s="14"/>
      <c r="C25" s="15"/>
      <c r="D25" s="14">
        <v>0.2</v>
      </c>
      <c r="E25" s="14" t="s">
        <v>4</v>
      </c>
      <c r="F25" s="16"/>
      <c r="G25" s="7"/>
      <c r="H25" s="5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1:149" s="10" customFormat="1" ht="12.75">
      <c r="A26" s="15"/>
      <c r="B26" s="14"/>
      <c r="C26" s="15"/>
      <c r="D26" s="14">
        <v>0.06</v>
      </c>
      <c r="E26" s="14" t="s">
        <v>5</v>
      </c>
      <c r="F26" s="16"/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1:141" s="10" customFormat="1" ht="12.75">
      <c r="A27" s="15"/>
      <c r="B27" s="14"/>
      <c r="C27" s="15"/>
      <c r="D27" s="14">
        <v>0.2</v>
      </c>
      <c r="E27" s="124" t="s">
        <v>18</v>
      </c>
      <c r="F27" s="16"/>
      <c r="G27" s="7"/>
      <c r="H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</row>
    <row r="28" spans="1:141" s="10" customFormat="1" ht="12.75">
      <c r="A28" s="15"/>
      <c r="B28" s="14"/>
      <c r="C28" s="1"/>
      <c r="D28" s="2">
        <v>0.3</v>
      </c>
      <c r="E28" s="2" t="s">
        <v>89</v>
      </c>
      <c r="F28" s="26"/>
      <c r="G28" s="4">
        <f>SUM(D24:D28)</f>
        <v>1.12</v>
      </c>
      <c r="H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</row>
    <row r="29" spans="1:141" s="10" customFormat="1" ht="12.75">
      <c r="A29" s="15"/>
      <c r="B29" s="14" t="s">
        <v>26</v>
      </c>
      <c r="C29" s="15" t="s">
        <v>6</v>
      </c>
      <c r="D29" s="14">
        <v>0.4</v>
      </c>
      <c r="E29" s="14" t="s">
        <v>7</v>
      </c>
      <c r="F29" s="16"/>
      <c r="G29" s="7"/>
      <c r="H29" s="5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</row>
    <row r="30" spans="1:149" s="10" customFormat="1" ht="12.75">
      <c r="A30" s="15"/>
      <c r="B30" s="14"/>
      <c r="C30" s="15"/>
      <c r="D30" s="14">
        <v>0.2</v>
      </c>
      <c r="E30" s="14" t="s">
        <v>8</v>
      </c>
      <c r="F30" s="16"/>
      <c r="G30" s="7"/>
      <c r="H30" s="5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1:149" s="10" customFormat="1" ht="12.75">
      <c r="A31" s="15"/>
      <c r="B31" s="14"/>
      <c r="C31" s="15"/>
      <c r="D31" s="13">
        <v>0.2</v>
      </c>
      <c r="E31" s="13" t="s">
        <v>30</v>
      </c>
      <c r="F31" s="16"/>
      <c r="G31" s="7"/>
      <c r="H31" s="5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1:149" s="10" customFormat="1" ht="12.75">
      <c r="A32" s="15"/>
      <c r="B32" s="14"/>
      <c r="C32" s="15"/>
      <c r="D32" s="14">
        <v>0.2</v>
      </c>
      <c r="E32" s="14" t="s">
        <v>4</v>
      </c>
      <c r="F32" s="16"/>
      <c r="G32" s="7"/>
      <c r="H32" s="5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1:149" s="10" customFormat="1" ht="12.75">
      <c r="A33" s="15"/>
      <c r="B33" s="14"/>
      <c r="C33" s="1"/>
      <c r="D33" s="2">
        <v>0.2</v>
      </c>
      <c r="E33" s="125" t="s">
        <v>18</v>
      </c>
      <c r="F33" s="26"/>
      <c r="G33" s="4">
        <f>SUM(D29:D33)</f>
        <v>1.2</v>
      </c>
      <c r="H33" s="5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1:149" s="10" customFormat="1" ht="12.75">
      <c r="A34" s="15"/>
      <c r="B34" s="14" t="s">
        <v>26</v>
      </c>
      <c r="C34" s="15" t="s">
        <v>11</v>
      </c>
      <c r="D34" s="14">
        <v>0.36</v>
      </c>
      <c r="E34" s="14" t="s">
        <v>12</v>
      </c>
      <c r="F34" s="16"/>
      <c r="G34" s="7"/>
      <c r="H34" s="5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</row>
    <row r="35" spans="1:149" s="10" customFormat="1" ht="12.75">
      <c r="A35" s="15"/>
      <c r="B35" s="14"/>
      <c r="C35" s="15"/>
      <c r="D35" s="14">
        <v>0.16</v>
      </c>
      <c r="E35" s="14" t="s">
        <v>87</v>
      </c>
      <c r="F35" s="16"/>
      <c r="G35" s="7"/>
      <c r="H35" s="5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</row>
    <row r="36" spans="1:149" s="10" customFormat="1" ht="12.75">
      <c r="A36" s="15"/>
      <c r="B36" s="14"/>
      <c r="C36" s="15"/>
      <c r="D36" s="14">
        <v>0.01</v>
      </c>
      <c r="E36" s="14" t="s">
        <v>14</v>
      </c>
      <c r="F36" s="16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</row>
    <row r="37" spans="1:149" s="10" customFormat="1" ht="12.75">
      <c r="A37" s="15"/>
      <c r="B37" s="14"/>
      <c r="C37" s="15"/>
      <c r="D37" s="14">
        <v>0.05</v>
      </c>
      <c r="E37" s="14" t="s">
        <v>15</v>
      </c>
      <c r="F37" s="16"/>
      <c r="G37" s="7"/>
      <c r="H37" s="5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</row>
    <row r="38" spans="1:149" s="10" customFormat="1" ht="12.75">
      <c r="A38" s="15"/>
      <c r="B38" s="14"/>
      <c r="C38" s="15"/>
      <c r="D38" s="14">
        <v>0.01</v>
      </c>
      <c r="E38" s="14" t="s">
        <v>179</v>
      </c>
      <c r="F38" s="16"/>
      <c r="G38" s="7"/>
      <c r="H38" s="5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</row>
    <row r="39" spans="1:149" s="10" customFormat="1" ht="12.75">
      <c r="A39" s="15"/>
      <c r="B39" s="14"/>
      <c r="C39" s="15"/>
      <c r="D39" s="14">
        <v>0.2</v>
      </c>
      <c r="E39" s="14" t="s">
        <v>4</v>
      </c>
      <c r="F39" s="16"/>
      <c r="G39" s="7"/>
      <c r="H39" s="5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</row>
    <row r="40" spans="1:149" s="10" customFormat="1" ht="12.75">
      <c r="A40" s="15"/>
      <c r="B40" s="14"/>
      <c r="C40" s="15"/>
      <c r="D40" s="14">
        <v>0.1</v>
      </c>
      <c r="E40" s="14" t="s">
        <v>5</v>
      </c>
      <c r="F40" s="16"/>
      <c r="G40" s="7"/>
      <c r="H40" s="5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</row>
    <row r="41" spans="1:149" s="10" customFormat="1" ht="12.75">
      <c r="A41" s="1"/>
      <c r="B41" s="2"/>
      <c r="C41" s="1"/>
      <c r="D41" s="2">
        <v>0.166</v>
      </c>
      <c r="E41" s="2" t="s">
        <v>16</v>
      </c>
      <c r="F41" s="26"/>
      <c r="G41" s="4">
        <f>SUM(D34:D41)</f>
        <v>1.056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</row>
    <row r="42" spans="1:8" s="12" customFormat="1" ht="27.75" customHeight="1">
      <c r="A42" s="6">
        <v>39653</v>
      </c>
      <c r="B42" s="129" t="s">
        <v>162</v>
      </c>
      <c r="C42" s="128"/>
      <c r="D42" s="128"/>
      <c r="E42" s="128"/>
      <c r="F42" s="128"/>
      <c r="G42" s="128"/>
      <c r="H42" s="128"/>
    </row>
    <row r="43" spans="1:141" s="8" customFormat="1" ht="14.25" customHeight="1">
      <c r="A43" s="15" t="s">
        <v>42</v>
      </c>
      <c r="B43" s="14" t="s">
        <v>26</v>
      </c>
      <c r="C43" s="15" t="s">
        <v>2</v>
      </c>
      <c r="D43" s="14">
        <v>0.2</v>
      </c>
      <c r="E43" s="14" t="s">
        <v>17</v>
      </c>
      <c r="F43" s="33"/>
      <c r="G43" s="1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</row>
    <row r="44" spans="1:134" s="8" customFormat="1" ht="14.25" customHeight="1">
      <c r="A44" s="15" t="s">
        <v>47</v>
      </c>
      <c r="B44" s="14"/>
      <c r="C44" s="15"/>
      <c r="D44" s="14">
        <v>0.06</v>
      </c>
      <c r="E44" s="14" t="s">
        <v>5</v>
      </c>
      <c r="F44" s="33"/>
      <c r="G44" s="1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</row>
    <row r="45" spans="1:134" s="8" customFormat="1" ht="14.25" customHeight="1">
      <c r="A45" s="15"/>
      <c r="B45" s="14"/>
      <c r="C45" s="15"/>
      <c r="D45" s="14">
        <v>0.2</v>
      </c>
      <c r="E45" s="124" t="s">
        <v>20</v>
      </c>
      <c r="F45" s="33"/>
      <c r="G45" s="1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</row>
    <row r="46" spans="1:134" s="8" customFormat="1" ht="14.25" customHeight="1">
      <c r="A46" s="15"/>
      <c r="B46" s="14"/>
      <c r="C46" s="15"/>
      <c r="D46" s="14">
        <v>0.3</v>
      </c>
      <c r="E46" s="14" t="s">
        <v>89</v>
      </c>
      <c r="F46" s="33"/>
      <c r="G46" s="1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</row>
    <row r="47" spans="1:134" s="8" customFormat="1" ht="14.25" customHeight="1">
      <c r="A47" s="15"/>
      <c r="B47" s="14"/>
      <c r="C47" s="15"/>
      <c r="D47" s="2">
        <v>0.2</v>
      </c>
      <c r="E47" s="2" t="s">
        <v>4</v>
      </c>
      <c r="F47" s="26"/>
      <c r="G47" s="4">
        <f>SUM(D43:D47)</f>
        <v>0.96</v>
      </c>
      <c r="H47" s="53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</row>
    <row r="48" spans="1:134" s="8" customFormat="1" ht="14.25" customHeight="1">
      <c r="A48" s="15"/>
      <c r="B48" s="14" t="s">
        <v>26</v>
      </c>
      <c r="C48" s="15" t="s">
        <v>6</v>
      </c>
      <c r="D48" s="14">
        <v>0.3</v>
      </c>
      <c r="E48" s="14" t="s">
        <v>180</v>
      </c>
      <c r="F48" s="26"/>
      <c r="G48" s="1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</row>
    <row r="49" spans="1:141" s="8" customFormat="1" ht="14.25" customHeight="1">
      <c r="A49" s="15"/>
      <c r="B49" s="14"/>
      <c r="C49" s="15"/>
      <c r="D49" s="14">
        <v>0.2</v>
      </c>
      <c r="E49" s="14" t="s">
        <v>8</v>
      </c>
      <c r="F49" s="33"/>
      <c r="G49" s="18"/>
      <c r="H49" s="5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</row>
    <row r="50" spans="1:141" s="8" customFormat="1" ht="14.25" customHeight="1">
      <c r="A50" s="15"/>
      <c r="B50" s="14"/>
      <c r="C50" s="15"/>
      <c r="D50" s="14">
        <v>0.2</v>
      </c>
      <c r="E50" s="14" t="s">
        <v>4</v>
      </c>
      <c r="F50" s="33"/>
      <c r="G50" s="18"/>
      <c r="H50" s="5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</row>
    <row r="51" spans="1:141" s="8" customFormat="1" ht="14.25" customHeight="1">
      <c r="A51" s="15"/>
      <c r="B51" s="14"/>
      <c r="C51" s="15"/>
      <c r="D51" s="2">
        <v>0.2</v>
      </c>
      <c r="E51" s="125" t="s">
        <v>9</v>
      </c>
      <c r="F51" s="26"/>
      <c r="G51" s="4">
        <f>SUM(D48:D51)</f>
        <v>0.8999999999999999</v>
      </c>
      <c r="H51" s="53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</row>
    <row r="52" spans="1:149" s="8" customFormat="1" ht="14.25" customHeight="1">
      <c r="A52" s="15"/>
      <c r="B52" s="14" t="s">
        <v>26</v>
      </c>
      <c r="C52" s="15" t="s">
        <v>11</v>
      </c>
      <c r="D52" s="14">
        <v>0.44</v>
      </c>
      <c r="E52" s="14" t="s">
        <v>19</v>
      </c>
      <c r="F52" s="33"/>
      <c r="G52" s="18"/>
      <c r="H52" s="5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</row>
    <row r="53" spans="1:149" s="8" customFormat="1" ht="14.25" customHeight="1">
      <c r="A53" s="15"/>
      <c r="B53" s="14"/>
      <c r="C53" s="15"/>
      <c r="D53" s="14">
        <v>0.16</v>
      </c>
      <c r="E53" s="14" t="s">
        <v>87</v>
      </c>
      <c r="F53" s="26"/>
      <c r="G53" s="18"/>
      <c r="H53" s="53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</row>
    <row r="54" spans="1:149" s="10" customFormat="1" ht="13.5" customHeight="1">
      <c r="A54" s="15"/>
      <c r="B54" s="14"/>
      <c r="C54" s="15"/>
      <c r="D54" s="14">
        <v>0.05</v>
      </c>
      <c r="E54" s="14" t="s">
        <v>15</v>
      </c>
      <c r="F54" s="33"/>
      <c r="G54" s="18"/>
      <c r="H54" s="53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</row>
    <row r="55" spans="1:149" s="10" customFormat="1" ht="13.5" customHeight="1">
      <c r="A55" s="15"/>
      <c r="B55" s="14"/>
      <c r="C55" s="15"/>
      <c r="D55" s="14">
        <v>0.01</v>
      </c>
      <c r="E55" s="14" t="s">
        <v>179</v>
      </c>
      <c r="F55" s="33"/>
      <c r="G55" s="18"/>
      <c r="H55" s="5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</row>
    <row r="56" spans="1:149" s="10" customFormat="1" ht="13.5" customHeight="1">
      <c r="A56" s="15"/>
      <c r="B56" s="14"/>
      <c r="C56" s="15"/>
      <c r="D56" s="14">
        <v>0.01</v>
      </c>
      <c r="E56" s="14" t="s">
        <v>14</v>
      </c>
      <c r="F56" s="33"/>
      <c r="G56" s="1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</row>
    <row r="57" spans="1:149" s="10" customFormat="1" ht="13.5" customHeight="1">
      <c r="A57" s="15"/>
      <c r="B57" s="14"/>
      <c r="C57" s="15"/>
      <c r="D57" s="14">
        <v>0.2</v>
      </c>
      <c r="E57" s="14" t="s">
        <v>4</v>
      </c>
      <c r="F57" s="33"/>
      <c r="G57" s="18"/>
      <c r="H57" s="5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</row>
    <row r="58" spans="1:149" s="10" customFormat="1" ht="13.5" customHeight="1">
      <c r="A58" s="1"/>
      <c r="B58" s="2"/>
      <c r="C58" s="1"/>
      <c r="D58" s="2">
        <v>0.2</v>
      </c>
      <c r="E58" s="125" t="s">
        <v>20</v>
      </c>
      <c r="F58" s="26"/>
      <c r="G58" s="4">
        <f>SUM(D52:D58)</f>
        <v>1.07</v>
      </c>
      <c r="H58" s="5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</row>
    <row r="59" spans="1:149" s="7" customFormat="1" ht="38.25" customHeight="1">
      <c r="A59" s="6">
        <v>39654</v>
      </c>
      <c r="B59" s="126" t="s">
        <v>148</v>
      </c>
      <c r="C59" s="126"/>
      <c r="D59" s="126"/>
      <c r="E59" s="126"/>
      <c r="F59" s="126"/>
      <c r="G59" s="126"/>
      <c r="H59" s="12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</row>
    <row r="60" spans="1:9" ht="12.75" customHeight="1">
      <c r="A60" s="15" t="s">
        <v>43</v>
      </c>
      <c r="B60" s="14" t="s">
        <v>26</v>
      </c>
      <c r="C60" s="15" t="s">
        <v>2</v>
      </c>
      <c r="D60" s="13">
        <v>0.5</v>
      </c>
      <c r="E60" s="13" t="s">
        <v>23</v>
      </c>
      <c r="F60" s="16"/>
      <c r="G60" s="7"/>
      <c r="H60" s="53"/>
      <c r="I60" s="9"/>
    </row>
    <row r="61" spans="1:9" ht="12.75">
      <c r="A61" s="15" t="s">
        <v>49</v>
      </c>
      <c r="C61" s="15"/>
      <c r="D61" s="13">
        <v>0.16</v>
      </c>
      <c r="E61" s="13" t="s">
        <v>87</v>
      </c>
      <c r="F61" s="16"/>
      <c r="G61" s="7"/>
      <c r="H61" s="53"/>
      <c r="I61" s="9"/>
    </row>
    <row r="62" spans="3:9" ht="12.75">
      <c r="C62" s="15"/>
      <c r="D62" s="14">
        <v>0.01</v>
      </c>
      <c r="E62" s="14" t="s">
        <v>14</v>
      </c>
      <c r="F62" s="16"/>
      <c r="G62" s="7"/>
      <c r="H62" s="53"/>
      <c r="I62" s="9"/>
    </row>
    <row r="63" spans="3:9" ht="12.75">
      <c r="C63" s="15"/>
      <c r="D63" s="14">
        <v>0.01</v>
      </c>
      <c r="E63" s="14" t="s">
        <v>179</v>
      </c>
      <c r="F63" s="16"/>
      <c r="G63" s="7"/>
      <c r="H63" s="53"/>
      <c r="I63" s="9"/>
    </row>
    <row r="64" spans="3:9" ht="12.75" customHeight="1">
      <c r="C64" s="15"/>
      <c r="D64" s="14">
        <v>0.05</v>
      </c>
      <c r="E64" s="14" t="s">
        <v>15</v>
      </c>
      <c r="F64" s="16"/>
      <c r="G64" s="7"/>
      <c r="H64" s="53"/>
      <c r="I64" s="9"/>
    </row>
    <row r="65" spans="3:149" ht="12.75">
      <c r="C65" s="15"/>
      <c r="D65" s="13">
        <v>0.2</v>
      </c>
      <c r="E65" s="122" t="s">
        <v>10</v>
      </c>
      <c r="F65" s="16"/>
      <c r="G65" s="7"/>
      <c r="H65" s="54"/>
      <c r="I65" s="9"/>
      <c r="EJ65"/>
      <c r="EK65"/>
      <c r="EL65"/>
      <c r="EM65"/>
      <c r="EN65"/>
      <c r="EO65"/>
      <c r="EP65"/>
      <c r="EQ65"/>
      <c r="ER65"/>
      <c r="ES65"/>
    </row>
    <row r="66" spans="1:149" ht="12.75">
      <c r="A66" s="20"/>
      <c r="C66" s="15"/>
      <c r="D66" s="21">
        <v>0.2</v>
      </c>
      <c r="E66" s="21" t="s">
        <v>4</v>
      </c>
      <c r="F66" s="26"/>
      <c r="G66" s="4">
        <f>SUM(D60:D66)</f>
        <v>1.1300000000000001</v>
      </c>
      <c r="H66" s="53"/>
      <c r="I66" s="9"/>
      <c r="EJ66"/>
      <c r="EK66"/>
      <c r="EL66"/>
      <c r="EM66"/>
      <c r="EN66"/>
      <c r="EO66"/>
      <c r="EP66"/>
      <c r="EQ66"/>
      <c r="ER66"/>
      <c r="ES66"/>
    </row>
    <row r="67" spans="2:149" ht="12.75">
      <c r="B67" s="14" t="s">
        <v>26</v>
      </c>
      <c r="C67" s="15" t="s">
        <v>6</v>
      </c>
      <c r="D67" s="13">
        <v>0.2</v>
      </c>
      <c r="E67" s="13" t="s">
        <v>37</v>
      </c>
      <c r="F67" s="16"/>
      <c r="G67" s="7"/>
      <c r="H67" s="9"/>
      <c r="I67" s="9"/>
      <c r="EJ67"/>
      <c r="EK67"/>
      <c r="EL67"/>
      <c r="EM67"/>
      <c r="EN67"/>
      <c r="EO67"/>
      <c r="EP67"/>
      <c r="EQ67"/>
      <c r="ER67"/>
      <c r="ES67"/>
    </row>
    <row r="68" spans="3:9" ht="12.75">
      <c r="C68" s="15"/>
      <c r="D68" s="13">
        <v>0.2</v>
      </c>
      <c r="E68" s="13" t="s">
        <v>181</v>
      </c>
      <c r="F68" s="16"/>
      <c r="G68" s="7"/>
      <c r="H68" s="54"/>
      <c r="I68" s="9"/>
    </row>
    <row r="69" spans="1:9" ht="12.75">
      <c r="A69" s="11"/>
      <c r="C69" s="15"/>
      <c r="D69" s="13">
        <v>0.3</v>
      </c>
      <c r="E69" s="14" t="s">
        <v>89</v>
      </c>
      <c r="F69" s="16"/>
      <c r="G69" s="7"/>
      <c r="H69" s="9"/>
      <c r="I69" s="9"/>
    </row>
    <row r="70" spans="1:9" ht="12.75">
      <c r="A70" s="11"/>
      <c r="C70" s="15"/>
      <c r="D70" s="13">
        <v>0.2</v>
      </c>
      <c r="E70" s="13" t="s">
        <v>4</v>
      </c>
      <c r="F70" s="16"/>
      <c r="G70" s="7"/>
      <c r="H70" s="53"/>
      <c r="I70" s="9"/>
    </row>
    <row r="71" spans="1:9" ht="12.75">
      <c r="A71" s="20"/>
      <c r="C71" s="15"/>
      <c r="D71" s="2">
        <v>0.2</v>
      </c>
      <c r="E71" s="123" t="s">
        <v>21</v>
      </c>
      <c r="F71" s="26"/>
      <c r="G71" s="4">
        <f>SUM(D67:D71)</f>
        <v>1.0999999999999999</v>
      </c>
      <c r="H71" s="9"/>
      <c r="I71" s="9"/>
    </row>
    <row r="72" spans="2:9" ht="12.75">
      <c r="B72" s="14" t="s">
        <v>26</v>
      </c>
      <c r="C72" s="15" t="s">
        <v>11</v>
      </c>
      <c r="D72" s="13">
        <v>0.5</v>
      </c>
      <c r="E72" s="13" t="s">
        <v>3</v>
      </c>
      <c r="F72" s="16"/>
      <c r="G72" s="7"/>
      <c r="H72" s="9"/>
      <c r="I72" s="9"/>
    </row>
    <row r="73" spans="3:9" ht="12.75">
      <c r="C73" s="15"/>
      <c r="D73" s="13">
        <v>0.16</v>
      </c>
      <c r="E73" s="14" t="s">
        <v>87</v>
      </c>
      <c r="F73" s="16"/>
      <c r="G73" s="7"/>
      <c r="H73" s="53"/>
      <c r="I73" s="9"/>
    </row>
    <row r="74" spans="3:9" ht="12.75">
      <c r="C74" s="15"/>
      <c r="D74" s="14">
        <v>0.05</v>
      </c>
      <c r="E74" s="14" t="s">
        <v>15</v>
      </c>
      <c r="F74" s="16"/>
      <c r="G74" s="7"/>
      <c r="H74" s="53"/>
      <c r="I74" s="9"/>
    </row>
    <row r="75" spans="3:9" ht="12.75">
      <c r="C75" s="15"/>
      <c r="D75" s="14">
        <v>0.01</v>
      </c>
      <c r="E75" s="14" t="s">
        <v>14</v>
      </c>
      <c r="F75" s="16"/>
      <c r="G75" s="7"/>
      <c r="H75" s="9"/>
      <c r="I75" s="9"/>
    </row>
    <row r="76" spans="3:9" ht="12.75">
      <c r="C76" s="15"/>
      <c r="D76" s="14">
        <v>0.2</v>
      </c>
      <c r="E76" s="124" t="s">
        <v>34</v>
      </c>
      <c r="F76" s="16"/>
      <c r="G76" s="7"/>
      <c r="H76" s="9"/>
      <c r="I76" s="9"/>
    </row>
    <row r="77" spans="3:9" ht="12.75">
      <c r="C77" s="15"/>
      <c r="D77" s="14">
        <v>0.01</v>
      </c>
      <c r="E77" s="14" t="s">
        <v>179</v>
      </c>
      <c r="F77" s="16"/>
      <c r="G77" s="7"/>
      <c r="H77" s="53"/>
      <c r="I77" s="9"/>
    </row>
    <row r="78" spans="1:9" ht="12.75">
      <c r="A78" s="1"/>
      <c r="B78" s="2"/>
      <c r="C78" s="1"/>
      <c r="D78" s="21">
        <v>0.2</v>
      </c>
      <c r="E78" s="21" t="s">
        <v>4</v>
      </c>
      <c r="F78" s="26"/>
      <c r="G78" s="4">
        <f>SUM(D72:D78)</f>
        <v>1.1300000000000001</v>
      </c>
      <c r="H78" s="53"/>
      <c r="I78" s="9"/>
    </row>
    <row r="79" spans="1:141" s="7" customFormat="1" ht="12.75" customHeight="1">
      <c r="A79" s="6">
        <v>39655</v>
      </c>
      <c r="B79" s="128" t="s">
        <v>149</v>
      </c>
      <c r="C79" s="128"/>
      <c r="D79" s="128"/>
      <c r="E79" s="128"/>
      <c r="F79" s="128"/>
      <c r="G79" s="128"/>
      <c r="H79" s="128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</row>
    <row r="80" spans="1:149" s="24" customFormat="1" ht="12.75">
      <c r="A80" s="15" t="s">
        <v>48</v>
      </c>
      <c r="B80" s="14" t="s">
        <v>26</v>
      </c>
      <c r="C80" s="15" t="s">
        <v>2</v>
      </c>
      <c r="D80" s="13">
        <v>0.2</v>
      </c>
      <c r="E80" s="13" t="s">
        <v>24</v>
      </c>
      <c r="F80" s="16"/>
      <c r="G80" s="7"/>
      <c r="H80" s="9"/>
      <c r="I80" s="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</row>
    <row r="81" spans="1:149" s="24" customFormat="1" ht="12.75">
      <c r="A81" s="15" t="s">
        <v>51</v>
      </c>
      <c r="B81" s="14"/>
      <c r="C81" s="15"/>
      <c r="D81" s="13">
        <v>0.06</v>
      </c>
      <c r="E81" s="13" t="s">
        <v>5</v>
      </c>
      <c r="F81" s="16"/>
      <c r="G81" s="7"/>
      <c r="H81" s="9"/>
      <c r="I81" s="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</row>
    <row r="82" spans="1:149" s="24" customFormat="1" ht="12.75">
      <c r="A82" s="15"/>
      <c r="B82" s="14"/>
      <c r="C82" s="15"/>
      <c r="D82" s="13">
        <v>0.2</v>
      </c>
      <c r="E82" s="13" t="s">
        <v>8</v>
      </c>
      <c r="F82" s="16"/>
      <c r="G82" s="7"/>
      <c r="H82" s="9"/>
      <c r="I82" s="9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</row>
    <row r="83" spans="1:149" s="24" customFormat="1" ht="12.75">
      <c r="A83" s="15"/>
      <c r="B83" s="14"/>
      <c r="C83" s="15"/>
      <c r="D83" s="13">
        <v>0.2</v>
      </c>
      <c r="E83" s="13" t="s">
        <v>4</v>
      </c>
      <c r="F83" s="16"/>
      <c r="G83" s="7"/>
      <c r="H83" s="53"/>
      <c r="I83" s="9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</row>
    <row r="84" spans="1:149" s="24" customFormat="1" ht="12.75">
      <c r="A84" s="15"/>
      <c r="B84" s="14"/>
      <c r="C84" s="15"/>
      <c r="D84" s="13">
        <v>0.2</v>
      </c>
      <c r="E84" s="122" t="s">
        <v>34</v>
      </c>
      <c r="F84" s="16"/>
      <c r="G84" s="7"/>
      <c r="H84" s="53"/>
      <c r="I84" s="9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</row>
    <row r="85" spans="1:145" s="24" customFormat="1" ht="12.75">
      <c r="A85" s="15"/>
      <c r="B85" s="14"/>
      <c r="C85" s="15"/>
      <c r="D85" s="13">
        <v>0.3</v>
      </c>
      <c r="E85" s="13" t="s">
        <v>89</v>
      </c>
      <c r="F85" s="16"/>
      <c r="G85" s="7"/>
      <c r="H85" s="9"/>
      <c r="I85" s="9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</row>
    <row r="86" spans="1:145" s="24" customFormat="1" ht="12.75">
      <c r="A86" s="15"/>
      <c r="B86" s="14"/>
      <c r="C86" s="15"/>
      <c r="D86" s="21">
        <v>0.005</v>
      </c>
      <c r="E86" s="21" t="s">
        <v>25</v>
      </c>
      <c r="F86" s="26"/>
      <c r="G86" s="4">
        <f>SUM(D80:D86)</f>
        <v>1.165</v>
      </c>
      <c r="H86" s="9"/>
      <c r="I86" s="9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</row>
    <row r="87" spans="1:145" s="24" customFormat="1" ht="12.75">
      <c r="A87" s="15"/>
      <c r="B87" s="14" t="s">
        <v>26</v>
      </c>
      <c r="C87" s="15" t="s">
        <v>6</v>
      </c>
      <c r="D87" s="13">
        <v>0.3</v>
      </c>
      <c r="E87" s="13" t="s">
        <v>89</v>
      </c>
      <c r="F87" s="16"/>
      <c r="G87" s="7"/>
      <c r="H87" s="9"/>
      <c r="I87" s="9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</row>
    <row r="88" spans="1:149" s="24" customFormat="1" ht="12.75">
      <c r="A88" s="15"/>
      <c r="B88" s="14"/>
      <c r="C88" s="15"/>
      <c r="D88" s="13">
        <v>0.2</v>
      </c>
      <c r="E88" s="13" t="s">
        <v>8</v>
      </c>
      <c r="F88" s="16"/>
      <c r="G88" s="7"/>
      <c r="H88" s="54"/>
      <c r="I88" s="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</row>
    <row r="89" spans="1:149" s="24" customFormat="1" ht="12.75">
      <c r="A89" s="15"/>
      <c r="B89" s="14"/>
      <c r="C89" s="15"/>
      <c r="D89" s="13">
        <v>0.2</v>
      </c>
      <c r="E89" s="13" t="s">
        <v>4</v>
      </c>
      <c r="F89" s="16"/>
      <c r="G89" s="7"/>
      <c r="H89" s="53"/>
      <c r="I89" s="9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</row>
    <row r="90" spans="1:149" s="24" customFormat="1" ht="12.75">
      <c r="A90" s="15"/>
      <c r="B90" s="14"/>
      <c r="C90" s="15"/>
      <c r="D90" s="21">
        <v>0.2</v>
      </c>
      <c r="E90" s="123" t="s">
        <v>35</v>
      </c>
      <c r="F90" s="26"/>
      <c r="G90" s="4">
        <f>SUM(D87:D90)</f>
        <v>0.8999999999999999</v>
      </c>
      <c r="H90" s="9"/>
      <c r="I90" s="9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</row>
    <row r="91" spans="1:149" s="24" customFormat="1" ht="12.75">
      <c r="A91" s="15"/>
      <c r="B91" s="14" t="s">
        <v>26</v>
      </c>
      <c r="C91" s="15" t="s">
        <v>11</v>
      </c>
      <c r="D91" s="13">
        <v>0.36</v>
      </c>
      <c r="E91" s="13" t="s">
        <v>12</v>
      </c>
      <c r="F91" s="16"/>
      <c r="G91" s="7"/>
      <c r="H91" s="53"/>
      <c r="I91" s="9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</row>
    <row r="92" spans="1:149" s="24" customFormat="1" ht="12.75">
      <c r="A92" s="15"/>
      <c r="B92" s="14"/>
      <c r="C92" s="15"/>
      <c r="D92" s="13">
        <v>0.16</v>
      </c>
      <c r="E92" s="13" t="s">
        <v>87</v>
      </c>
      <c r="F92" s="16"/>
      <c r="G92" s="7"/>
      <c r="H92" s="53"/>
      <c r="I92" s="9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</row>
    <row r="93" spans="1:149" s="24" customFormat="1" ht="12.75">
      <c r="A93" s="15"/>
      <c r="B93" s="14"/>
      <c r="C93" s="15"/>
      <c r="D93" s="13">
        <v>0.2</v>
      </c>
      <c r="E93" s="13" t="s">
        <v>4</v>
      </c>
      <c r="F93" s="16"/>
      <c r="G93" s="7"/>
      <c r="H93" s="53"/>
      <c r="I93" s="9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</row>
    <row r="94" spans="1:141" s="24" customFormat="1" ht="12.75">
      <c r="A94" s="15"/>
      <c r="B94" s="14"/>
      <c r="C94" s="15"/>
      <c r="D94" s="14">
        <v>0.01</v>
      </c>
      <c r="E94" s="14" t="s">
        <v>14</v>
      </c>
      <c r="F94" s="16"/>
      <c r="G94" s="7"/>
      <c r="H94" s="9"/>
      <c r="I94" s="9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</row>
    <row r="95" spans="1:141" s="24" customFormat="1" ht="12.75">
      <c r="A95" s="15"/>
      <c r="B95" s="14"/>
      <c r="C95" s="15"/>
      <c r="D95" s="14">
        <v>0.05</v>
      </c>
      <c r="E95" s="14" t="s">
        <v>15</v>
      </c>
      <c r="F95" s="16"/>
      <c r="G95" s="7"/>
      <c r="H95" s="53"/>
      <c r="I95" s="9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</row>
    <row r="96" spans="1:141" s="24" customFormat="1" ht="12.75">
      <c r="A96" s="15"/>
      <c r="B96" s="14"/>
      <c r="C96" s="15"/>
      <c r="D96" s="14">
        <v>0.01</v>
      </c>
      <c r="E96" s="14" t="s">
        <v>179</v>
      </c>
      <c r="F96" s="16"/>
      <c r="G96" s="7"/>
      <c r="H96" s="53"/>
      <c r="I96" s="9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</row>
    <row r="97" spans="1:141" s="25" customFormat="1" ht="12.75">
      <c r="A97" s="15"/>
      <c r="B97" s="14"/>
      <c r="C97" s="15"/>
      <c r="D97" s="13">
        <v>0.2</v>
      </c>
      <c r="E97" s="122" t="s">
        <v>18</v>
      </c>
      <c r="F97" s="16"/>
      <c r="G97" s="7"/>
      <c r="H97" s="53"/>
      <c r="I97" s="9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</row>
    <row r="98" spans="1:141" s="25" customFormat="1" ht="12.75" customHeight="1">
      <c r="A98" s="1"/>
      <c r="B98" s="2"/>
      <c r="C98" s="1"/>
      <c r="D98" s="21">
        <v>0.2</v>
      </c>
      <c r="E98" s="21" t="s">
        <v>30</v>
      </c>
      <c r="F98" s="26"/>
      <c r="G98" s="4">
        <f>SUM(D91:D98)</f>
        <v>1.19</v>
      </c>
      <c r="H98" s="9"/>
      <c r="I98" s="9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</row>
    <row r="99" spans="1:141" s="7" customFormat="1" ht="26.25" customHeight="1">
      <c r="A99" s="6">
        <v>39656</v>
      </c>
      <c r="B99" s="126" t="s">
        <v>163</v>
      </c>
      <c r="C99" s="127"/>
      <c r="D99" s="127"/>
      <c r="E99" s="127"/>
      <c r="F99" s="127"/>
      <c r="G99" s="127"/>
      <c r="H99" s="127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9" ht="12.75">
      <c r="A100" s="15" t="s">
        <v>50</v>
      </c>
      <c r="B100" s="14" t="s">
        <v>26</v>
      </c>
      <c r="C100" s="15" t="s">
        <v>2</v>
      </c>
      <c r="D100" s="13">
        <v>0.5</v>
      </c>
      <c r="E100" s="13" t="s">
        <v>28</v>
      </c>
      <c r="F100" s="16"/>
      <c r="G100" s="7"/>
      <c r="H100" s="54"/>
      <c r="I100" s="9"/>
      <c r="EL100"/>
      <c r="EM100"/>
      <c r="EN100"/>
      <c r="EO100"/>
      <c r="EP100"/>
      <c r="EQ100"/>
      <c r="ER100"/>
      <c r="ES100"/>
    </row>
    <row r="101" spans="1:149" ht="12.75">
      <c r="A101" s="15" t="s">
        <v>53</v>
      </c>
      <c r="C101" s="15"/>
      <c r="D101" s="13">
        <v>0.2</v>
      </c>
      <c r="E101" s="13" t="s">
        <v>8</v>
      </c>
      <c r="F101" s="16"/>
      <c r="G101" s="7"/>
      <c r="H101" s="54"/>
      <c r="I101" s="9"/>
      <c r="EL101"/>
      <c r="EM101"/>
      <c r="EN101"/>
      <c r="EO101"/>
      <c r="EP101"/>
      <c r="EQ101"/>
      <c r="ER101"/>
      <c r="ES101"/>
    </row>
    <row r="102" spans="3:149" ht="12.75">
      <c r="C102" s="15"/>
      <c r="D102" s="13">
        <v>0.01</v>
      </c>
      <c r="E102" s="14" t="s">
        <v>179</v>
      </c>
      <c r="F102" s="16"/>
      <c r="G102" s="7"/>
      <c r="H102" s="53"/>
      <c r="I102" s="9"/>
      <c r="EP102"/>
      <c r="EQ102"/>
      <c r="ER102"/>
      <c r="ES102"/>
    </row>
    <row r="103" spans="3:149" ht="12.75">
      <c r="C103" s="15"/>
      <c r="D103" s="13">
        <v>0.01</v>
      </c>
      <c r="E103" s="13" t="s">
        <v>14</v>
      </c>
      <c r="F103" s="16"/>
      <c r="G103" s="7"/>
      <c r="H103" s="9"/>
      <c r="I103" s="9"/>
      <c r="EP103"/>
      <c r="EQ103"/>
      <c r="ER103"/>
      <c r="ES103"/>
    </row>
    <row r="104" spans="3:149" ht="12.75">
      <c r="C104" s="15"/>
      <c r="D104" s="13">
        <v>0.2</v>
      </c>
      <c r="E104" s="122" t="s">
        <v>10</v>
      </c>
      <c r="F104" s="16"/>
      <c r="G104" s="7"/>
      <c r="H104" s="9"/>
      <c r="I104" s="9"/>
      <c r="EP104"/>
      <c r="EQ104"/>
      <c r="ER104"/>
      <c r="ES104"/>
    </row>
    <row r="105" spans="3:149" ht="12.75">
      <c r="C105" s="15"/>
      <c r="D105" s="14">
        <v>0.05</v>
      </c>
      <c r="E105" s="14" t="s">
        <v>15</v>
      </c>
      <c r="F105" s="16"/>
      <c r="G105" s="7"/>
      <c r="H105" s="9"/>
      <c r="I105" s="9"/>
      <c r="EP105"/>
      <c r="EQ105"/>
      <c r="ER105"/>
      <c r="ES105"/>
    </row>
    <row r="106" spans="3:149" ht="12.75">
      <c r="C106" s="15"/>
      <c r="D106" s="13">
        <v>0.16</v>
      </c>
      <c r="E106" s="14" t="s">
        <v>87</v>
      </c>
      <c r="F106" s="16"/>
      <c r="G106" s="7"/>
      <c r="H106" s="53"/>
      <c r="I106" s="9"/>
      <c r="EP106"/>
      <c r="EQ106"/>
      <c r="ER106"/>
      <c r="ES106"/>
    </row>
    <row r="107" spans="1:145" s="10" customFormat="1" ht="12.75">
      <c r="A107" s="15"/>
      <c r="B107" s="14"/>
      <c r="C107" s="1"/>
      <c r="D107" s="21">
        <v>0.2</v>
      </c>
      <c r="E107" s="21" t="s">
        <v>4</v>
      </c>
      <c r="F107" s="26"/>
      <c r="G107" s="4">
        <f>SUM(D100:D107)</f>
        <v>1.3299999999999998</v>
      </c>
      <c r="H107" s="5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</row>
    <row r="108" spans="2:9" ht="12.75">
      <c r="B108" s="14" t="s">
        <v>26</v>
      </c>
      <c r="C108" s="15" t="s">
        <v>6</v>
      </c>
      <c r="D108" s="13">
        <v>0.4</v>
      </c>
      <c r="E108" s="13" t="s">
        <v>7</v>
      </c>
      <c r="F108" s="16"/>
      <c r="G108" s="7"/>
      <c r="H108" s="53"/>
      <c r="I108" s="9"/>
    </row>
    <row r="109" spans="3:9" ht="12.75">
      <c r="C109" s="15"/>
      <c r="D109" s="13">
        <v>0.2</v>
      </c>
      <c r="E109" s="13" t="s">
        <v>8</v>
      </c>
      <c r="F109" s="16"/>
      <c r="G109" s="7"/>
      <c r="H109" s="54"/>
      <c r="I109" s="9"/>
    </row>
    <row r="110" spans="3:9" ht="12.75">
      <c r="C110" s="15"/>
      <c r="D110" s="13">
        <v>0.2</v>
      </c>
      <c r="E110" s="13" t="s">
        <v>4</v>
      </c>
      <c r="F110" s="16"/>
      <c r="G110" s="7"/>
      <c r="H110" s="53"/>
      <c r="I110" s="9"/>
    </row>
    <row r="111" spans="3:9" ht="12.75">
      <c r="C111" s="1"/>
      <c r="D111" s="21">
        <v>0.2</v>
      </c>
      <c r="E111" s="123" t="s">
        <v>9</v>
      </c>
      <c r="F111" s="26"/>
      <c r="G111" s="4">
        <f>SUM(D108:D111)</f>
        <v>1</v>
      </c>
      <c r="H111" s="53"/>
      <c r="I111" s="9"/>
    </row>
    <row r="112" spans="2:9" ht="12.75">
      <c r="B112" s="14" t="s">
        <v>26</v>
      </c>
      <c r="C112" s="15" t="s">
        <v>11</v>
      </c>
      <c r="D112" s="13">
        <v>0.4</v>
      </c>
      <c r="E112" s="13" t="s">
        <v>3</v>
      </c>
      <c r="F112" s="16"/>
      <c r="G112" s="7"/>
      <c r="H112" s="53"/>
      <c r="I112" s="9"/>
    </row>
    <row r="113" spans="3:9" ht="12.75">
      <c r="C113" s="15"/>
      <c r="D113" s="13">
        <v>0.15</v>
      </c>
      <c r="E113" s="13" t="s">
        <v>13</v>
      </c>
      <c r="F113" s="16"/>
      <c r="G113" s="7"/>
      <c r="H113" s="9"/>
      <c r="I113" s="9"/>
    </row>
    <row r="114" spans="3:9" ht="12.75">
      <c r="C114" s="15"/>
      <c r="D114" s="13">
        <v>0.16</v>
      </c>
      <c r="E114" s="14" t="s">
        <v>87</v>
      </c>
      <c r="F114" s="16"/>
      <c r="G114" s="7"/>
      <c r="H114" s="53"/>
      <c r="I114" s="9"/>
    </row>
    <row r="115" spans="3:9" ht="12.75">
      <c r="C115" s="15"/>
      <c r="D115" s="14">
        <v>0.01</v>
      </c>
      <c r="E115" s="14" t="s">
        <v>14</v>
      </c>
      <c r="F115" s="16"/>
      <c r="G115" s="7"/>
      <c r="H115" s="9"/>
      <c r="I115" s="9"/>
    </row>
    <row r="116" spans="3:9" ht="12.75">
      <c r="C116" s="15"/>
      <c r="D116" s="14">
        <v>0.05</v>
      </c>
      <c r="E116" s="14" t="s">
        <v>15</v>
      </c>
      <c r="F116" s="16"/>
      <c r="G116" s="7"/>
      <c r="H116" s="53"/>
      <c r="I116" s="9"/>
    </row>
    <row r="117" spans="3:9" ht="12.75">
      <c r="C117" s="15"/>
      <c r="D117" s="14">
        <v>0.01</v>
      </c>
      <c r="E117" s="14" t="s">
        <v>179</v>
      </c>
      <c r="F117" s="16"/>
      <c r="G117" s="7"/>
      <c r="H117" s="53"/>
      <c r="I117" s="9"/>
    </row>
    <row r="118" spans="3:9" ht="12.75">
      <c r="C118" s="15"/>
      <c r="D118" s="13">
        <v>0.2</v>
      </c>
      <c r="E118" s="13" t="s">
        <v>4</v>
      </c>
      <c r="F118" s="16"/>
      <c r="G118" s="7"/>
      <c r="H118" s="53"/>
      <c r="I118" s="9"/>
    </row>
    <row r="119" spans="3:9" ht="12.75">
      <c r="C119" s="15"/>
      <c r="D119" s="13">
        <v>0.1</v>
      </c>
      <c r="E119" s="13" t="s">
        <v>5</v>
      </c>
      <c r="F119" s="16"/>
      <c r="G119" s="7"/>
      <c r="H119" s="54"/>
      <c r="I119" s="9"/>
    </row>
    <row r="120" spans="1:149" s="10" customFormat="1" ht="12.75">
      <c r="A120" s="1"/>
      <c r="B120" s="2"/>
      <c r="C120" s="1"/>
      <c r="D120" s="21">
        <v>0.166</v>
      </c>
      <c r="E120" s="21" t="s">
        <v>16</v>
      </c>
      <c r="F120" s="26"/>
      <c r="G120" s="4">
        <f>SUM(D112:D120)</f>
        <v>1.2460000000000002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</row>
    <row r="121" spans="1:141" s="34" customFormat="1" ht="12.75" customHeight="1">
      <c r="A121" s="6">
        <v>39657</v>
      </c>
      <c r="B121" s="128" t="s">
        <v>111</v>
      </c>
      <c r="C121" s="128"/>
      <c r="D121" s="128"/>
      <c r="E121" s="128"/>
      <c r="F121" s="128"/>
      <c r="G121" s="128"/>
      <c r="H121" s="128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</row>
    <row r="122" spans="1:149" ht="12.75">
      <c r="A122" s="15" t="s">
        <v>52</v>
      </c>
      <c r="B122" s="14" t="s">
        <v>26</v>
      </c>
      <c r="C122" s="15" t="s">
        <v>2</v>
      </c>
      <c r="D122" s="13">
        <v>0.36</v>
      </c>
      <c r="E122" s="13" t="s">
        <v>29</v>
      </c>
      <c r="F122" s="16"/>
      <c r="G122" s="7"/>
      <c r="H122" s="54"/>
      <c r="I122" s="9"/>
      <c r="EL122"/>
      <c r="EM122"/>
      <c r="EN122"/>
      <c r="EO122"/>
      <c r="EP122"/>
      <c r="EQ122"/>
      <c r="ER122"/>
      <c r="ES122"/>
    </row>
    <row r="123" spans="1:149" ht="12.75">
      <c r="A123" s="15" t="s">
        <v>44</v>
      </c>
      <c r="C123" s="15"/>
      <c r="D123" s="13">
        <v>0.2</v>
      </c>
      <c r="E123" s="13" t="s">
        <v>4</v>
      </c>
      <c r="F123" s="16"/>
      <c r="G123" s="7"/>
      <c r="H123" s="53"/>
      <c r="I123" s="9"/>
      <c r="EL123"/>
      <c r="EM123"/>
      <c r="EN123"/>
      <c r="EO123"/>
      <c r="EP123"/>
      <c r="EQ123"/>
      <c r="ER123"/>
      <c r="ES123"/>
    </row>
    <row r="124" spans="3:149" ht="12.75">
      <c r="C124" s="15"/>
      <c r="D124" s="13">
        <v>0.2</v>
      </c>
      <c r="E124" s="122" t="s">
        <v>20</v>
      </c>
      <c r="F124" s="16"/>
      <c r="G124" s="7"/>
      <c r="H124" s="53"/>
      <c r="I124" s="9"/>
      <c r="EL124"/>
      <c r="EM124"/>
      <c r="EN124"/>
      <c r="EO124"/>
      <c r="EP124"/>
      <c r="EQ124"/>
      <c r="ER124"/>
      <c r="ES124"/>
    </row>
    <row r="125" spans="3:149" ht="12.75" customHeight="1">
      <c r="C125" s="15"/>
      <c r="D125" s="13">
        <v>0.06</v>
      </c>
      <c r="E125" s="13" t="s">
        <v>5</v>
      </c>
      <c r="F125" s="16"/>
      <c r="G125" s="7"/>
      <c r="H125" s="9"/>
      <c r="I125" s="9"/>
      <c r="EL125"/>
      <c r="EM125"/>
      <c r="EN125"/>
      <c r="EO125"/>
      <c r="EP125"/>
      <c r="EQ125"/>
      <c r="ER125"/>
      <c r="ES125"/>
    </row>
    <row r="126" spans="3:149" ht="12.75">
      <c r="C126" s="1"/>
      <c r="D126" s="21">
        <v>0.3</v>
      </c>
      <c r="E126" s="2" t="s">
        <v>89</v>
      </c>
      <c r="F126" s="26"/>
      <c r="G126" s="4">
        <f>SUM(D122:D126)</f>
        <v>1.12</v>
      </c>
      <c r="H126" s="9"/>
      <c r="I126" s="9"/>
      <c r="EK126"/>
      <c r="EL126"/>
      <c r="EM126"/>
      <c r="EN126"/>
      <c r="EO126"/>
      <c r="EP126"/>
      <c r="EQ126"/>
      <c r="ER126"/>
      <c r="ES126"/>
    </row>
    <row r="127" spans="2:149" ht="12.75">
      <c r="B127" s="14" t="s">
        <v>26</v>
      </c>
      <c r="C127" s="15" t="s">
        <v>6</v>
      </c>
      <c r="D127" s="13">
        <v>0.2</v>
      </c>
      <c r="E127" s="13" t="s">
        <v>37</v>
      </c>
      <c r="F127" s="19"/>
      <c r="G127" s="7"/>
      <c r="H127" s="53"/>
      <c r="I127" s="9"/>
      <c r="EK127"/>
      <c r="EL127"/>
      <c r="EM127"/>
      <c r="EN127"/>
      <c r="EO127"/>
      <c r="EP127"/>
      <c r="EQ127"/>
      <c r="ER127"/>
      <c r="ES127"/>
    </row>
    <row r="128" spans="3:149" ht="12.75">
      <c r="C128" s="15"/>
      <c r="D128" s="13">
        <v>0.2</v>
      </c>
      <c r="E128" s="13" t="s">
        <v>28</v>
      </c>
      <c r="F128" s="19"/>
      <c r="G128" s="7"/>
      <c r="H128" s="53"/>
      <c r="I128" s="9"/>
      <c r="EK128"/>
      <c r="EL128"/>
      <c r="EM128"/>
      <c r="EN128"/>
      <c r="EO128"/>
      <c r="EP128"/>
      <c r="EQ128"/>
      <c r="ER128"/>
      <c r="ES128"/>
    </row>
    <row r="129" spans="3:149" ht="12.75">
      <c r="C129" s="15"/>
      <c r="D129" s="13">
        <v>0.2</v>
      </c>
      <c r="E129" s="13" t="s">
        <v>8</v>
      </c>
      <c r="F129" s="16"/>
      <c r="G129" s="7"/>
      <c r="H129" s="54"/>
      <c r="I129" s="9"/>
      <c r="ES129"/>
    </row>
    <row r="130" spans="3:9" ht="12.75">
      <c r="C130" s="15"/>
      <c r="D130" s="13">
        <v>0.2</v>
      </c>
      <c r="E130" s="13" t="s">
        <v>30</v>
      </c>
      <c r="F130" s="16"/>
      <c r="G130" s="7"/>
      <c r="H130" s="9"/>
      <c r="I130" s="9"/>
    </row>
    <row r="131" spans="3:9" ht="12.75">
      <c r="C131" s="15"/>
      <c r="D131" s="13">
        <v>0.2</v>
      </c>
      <c r="E131" s="122" t="s">
        <v>18</v>
      </c>
      <c r="F131" s="16"/>
      <c r="G131" s="7"/>
      <c r="H131" s="54"/>
      <c r="I131" s="9"/>
    </row>
    <row r="132" spans="3:9" ht="12.75">
      <c r="C132" s="1"/>
      <c r="D132" s="21">
        <v>0.2</v>
      </c>
      <c r="E132" s="21" t="s">
        <v>4</v>
      </c>
      <c r="F132" s="26"/>
      <c r="G132" s="4">
        <f>SUM(D127:D132)</f>
        <v>1.2</v>
      </c>
      <c r="H132" s="53"/>
      <c r="I132" s="9"/>
    </row>
    <row r="133" spans="2:9" ht="12.75">
      <c r="B133" s="14" t="s">
        <v>26</v>
      </c>
      <c r="C133" s="15" t="s">
        <v>11</v>
      </c>
      <c r="D133" s="13">
        <v>0.36</v>
      </c>
      <c r="E133" s="13" t="s">
        <v>12</v>
      </c>
      <c r="F133" s="16"/>
      <c r="G133" s="7"/>
      <c r="H133" s="9"/>
      <c r="I133" s="9"/>
    </row>
    <row r="134" spans="3:9" ht="12.75">
      <c r="C134" s="15"/>
      <c r="D134" s="14">
        <v>0.01</v>
      </c>
      <c r="E134" s="14" t="s">
        <v>14</v>
      </c>
      <c r="F134" s="16"/>
      <c r="G134" s="7"/>
      <c r="H134" s="9"/>
      <c r="I134" s="9"/>
    </row>
    <row r="135" spans="3:9" ht="12.75">
      <c r="C135" s="15"/>
      <c r="D135" s="14">
        <v>0.05</v>
      </c>
      <c r="E135" s="14" t="s">
        <v>15</v>
      </c>
      <c r="F135" s="16"/>
      <c r="G135" s="7"/>
      <c r="H135" s="53"/>
      <c r="I135" s="9"/>
    </row>
    <row r="136" spans="3:9" ht="12.75">
      <c r="C136" s="15"/>
      <c r="D136" s="14">
        <v>0.01</v>
      </c>
      <c r="E136" s="14" t="s">
        <v>179</v>
      </c>
      <c r="F136" s="16"/>
      <c r="G136" s="7"/>
      <c r="H136" s="53"/>
      <c r="I136" s="9"/>
    </row>
    <row r="137" spans="3:9" ht="12.75">
      <c r="C137" s="15"/>
      <c r="D137" s="13">
        <v>0.16</v>
      </c>
      <c r="E137" s="14" t="s">
        <v>87</v>
      </c>
      <c r="F137" s="16"/>
      <c r="G137" s="7"/>
      <c r="H137" s="53"/>
      <c r="I137" s="9"/>
    </row>
    <row r="138" spans="3:9" ht="12.75">
      <c r="C138" s="15"/>
      <c r="D138" s="13">
        <v>0.2</v>
      </c>
      <c r="E138" s="13" t="s">
        <v>4</v>
      </c>
      <c r="F138" s="16"/>
      <c r="G138" s="7"/>
      <c r="H138" s="53"/>
      <c r="I138" s="9"/>
    </row>
    <row r="139" spans="1:9" ht="12.75">
      <c r="A139" s="1"/>
      <c r="B139" s="2"/>
      <c r="C139" s="1"/>
      <c r="D139" s="21">
        <v>0.2</v>
      </c>
      <c r="E139" s="123" t="s">
        <v>31</v>
      </c>
      <c r="F139" s="26"/>
      <c r="G139" s="4">
        <f>SUM(D133:D139)</f>
        <v>0.99</v>
      </c>
      <c r="H139" s="54"/>
      <c r="I139" s="9"/>
    </row>
    <row r="140" spans="1:141" s="7" customFormat="1" ht="25.5" customHeight="1">
      <c r="A140" s="6">
        <v>39658</v>
      </c>
      <c r="B140" s="129" t="s">
        <v>164</v>
      </c>
      <c r="C140" s="128"/>
      <c r="D140" s="128"/>
      <c r="E140" s="128"/>
      <c r="F140" s="128"/>
      <c r="G140" s="128"/>
      <c r="H140" s="128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</row>
    <row r="141" spans="1:149" ht="12.75">
      <c r="A141" s="15" t="s">
        <v>54</v>
      </c>
      <c r="B141" s="14" t="s">
        <v>26</v>
      </c>
      <c r="C141" s="15" t="s">
        <v>2</v>
      </c>
      <c r="D141" s="13">
        <v>0.44</v>
      </c>
      <c r="E141" s="13" t="s">
        <v>19</v>
      </c>
      <c r="F141" s="16"/>
      <c r="G141" s="7"/>
      <c r="EL141"/>
      <c r="EM141"/>
      <c r="EN141"/>
      <c r="EO141"/>
      <c r="EP141"/>
      <c r="EQ141"/>
      <c r="ER141"/>
      <c r="ES141"/>
    </row>
    <row r="142" spans="1:7" ht="12.75">
      <c r="A142" s="15" t="s">
        <v>45</v>
      </c>
      <c r="C142" s="15"/>
      <c r="D142" s="14">
        <v>0.16</v>
      </c>
      <c r="E142" s="14" t="s">
        <v>87</v>
      </c>
      <c r="F142" s="16"/>
      <c r="G142" s="7"/>
    </row>
    <row r="143" spans="3:7" ht="12.75">
      <c r="C143" s="15"/>
      <c r="D143" s="14">
        <v>0.05</v>
      </c>
      <c r="E143" s="14" t="s">
        <v>15</v>
      </c>
      <c r="F143" s="16"/>
      <c r="G143" s="7"/>
    </row>
    <row r="144" spans="3:7" ht="12.75">
      <c r="C144" s="15"/>
      <c r="D144" s="14">
        <v>0.01</v>
      </c>
      <c r="E144" s="14" t="s">
        <v>179</v>
      </c>
      <c r="F144" s="16"/>
      <c r="G144" s="7"/>
    </row>
    <row r="145" spans="3:9" ht="12.75">
      <c r="C145" s="15"/>
      <c r="D145" s="14">
        <v>0.01</v>
      </c>
      <c r="E145" s="14" t="s">
        <v>14</v>
      </c>
      <c r="F145" s="16"/>
      <c r="G145" s="7"/>
      <c r="H145" s="9"/>
      <c r="I145" s="9"/>
    </row>
    <row r="146" spans="3:9" ht="12.75">
      <c r="C146" s="15"/>
      <c r="D146" s="13">
        <v>0.2</v>
      </c>
      <c r="E146" s="122" t="s">
        <v>34</v>
      </c>
      <c r="F146" s="16"/>
      <c r="G146" s="7"/>
      <c r="H146" s="53"/>
      <c r="I146" s="9"/>
    </row>
    <row r="147" spans="1:143" s="10" customFormat="1" ht="12.75">
      <c r="A147" s="15"/>
      <c r="B147" s="14"/>
      <c r="C147" s="1"/>
      <c r="D147" s="21">
        <v>0.2</v>
      </c>
      <c r="E147" s="21" t="s">
        <v>4</v>
      </c>
      <c r="F147" s="26"/>
      <c r="G147" s="4">
        <f>SUM(D141:D147)</f>
        <v>1.07</v>
      </c>
      <c r="H147" s="5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</row>
    <row r="148" spans="2:149" ht="12.75">
      <c r="B148" s="14" t="s">
        <v>26</v>
      </c>
      <c r="C148" s="27" t="s">
        <v>6</v>
      </c>
      <c r="D148" s="28">
        <f>0.05*6</f>
        <v>0.30000000000000004</v>
      </c>
      <c r="E148" s="28" t="s">
        <v>180</v>
      </c>
      <c r="F148" s="29"/>
      <c r="G148" s="30"/>
      <c r="EN148"/>
      <c r="EO148"/>
      <c r="EP148"/>
      <c r="EQ148"/>
      <c r="ER148"/>
      <c r="ES148"/>
    </row>
    <row r="149" spans="3:149" ht="12.75">
      <c r="C149" s="15"/>
      <c r="D149" s="13">
        <v>0.2</v>
      </c>
      <c r="E149" s="13" t="s">
        <v>4</v>
      </c>
      <c r="F149" s="16"/>
      <c r="G149" s="7"/>
      <c r="H149" s="53"/>
      <c r="I149" s="9"/>
      <c r="EN149"/>
      <c r="EO149"/>
      <c r="EP149"/>
      <c r="EQ149"/>
      <c r="ER149"/>
      <c r="ES149"/>
    </row>
    <row r="150" spans="3:149" ht="12.75">
      <c r="C150" s="1"/>
      <c r="D150" s="21">
        <v>0.2</v>
      </c>
      <c r="E150" s="123" t="s">
        <v>21</v>
      </c>
      <c r="F150" s="26"/>
      <c r="G150" s="4">
        <f>SUM(D148:D150)</f>
        <v>0.7</v>
      </c>
      <c r="H150" s="9"/>
      <c r="I150" s="9"/>
      <c r="EN150"/>
      <c r="EO150"/>
      <c r="EP150"/>
      <c r="EQ150"/>
      <c r="ER150"/>
      <c r="ES150"/>
    </row>
    <row r="151" spans="2:9" ht="12.75">
      <c r="B151" s="14" t="s">
        <v>26</v>
      </c>
      <c r="C151" s="15" t="s">
        <v>11</v>
      </c>
      <c r="D151" s="13">
        <v>0.5</v>
      </c>
      <c r="E151" s="13" t="s">
        <v>23</v>
      </c>
      <c r="F151" s="16"/>
      <c r="G151" s="7"/>
      <c r="H151" s="9"/>
      <c r="I151" s="9"/>
    </row>
    <row r="152" spans="3:9" ht="12.75">
      <c r="C152" s="15"/>
      <c r="D152" s="13">
        <v>0.16</v>
      </c>
      <c r="E152" s="14" t="s">
        <v>88</v>
      </c>
      <c r="F152" s="16"/>
      <c r="G152" s="7"/>
      <c r="H152" s="53"/>
      <c r="I152" s="9"/>
    </row>
    <row r="153" spans="3:149" ht="12.75" customHeight="1">
      <c r="C153" s="15"/>
      <c r="D153" s="14">
        <v>0.01</v>
      </c>
      <c r="E153" s="14" t="s">
        <v>14</v>
      </c>
      <c r="F153" s="16"/>
      <c r="G153" s="7"/>
      <c r="EL153"/>
      <c r="EM153"/>
      <c r="EN153"/>
      <c r="EO153"/>
      <c r="EP153"/>
      <c r="EQ153"/>
      <c r="ER153"/>
      <c r="ES153"/>
    </row>
    <row r="154" spans="3:149" ht="12.75">
      <c r="C154" s="15"/>
      <c r="D154" s="14">
        <v>0.05</v>
      </c>
      <c r="E154" s="14" t="s">
        <v>15</v>
      </c>
      <c r="F154" s="16"/>
      <c r="G154" s="7"/>
      <c r="H154" s="53"/>
      <c r="I154" s="9"/>
      <c r="EL154"/>
      <c r="EM154"/>
      <c r="EN154"/>
      <c r="EO154"/>
      <c r="EP154"/>
      <c r="EQ154"/>
      <c r="ER154"/>
      <c r="ES154"/>
    </row>
    <row r="155" spans="3:149" ht="12.75">
      <c r="C155" s="15"/>
      <c r="D155" s="14">
        <v>0.01</v>
      </c>
      <c r="E155" s="14" t="s">
        <v>179</v>
      </c>
      <c r="F155" s="16"/>
      <c r="G155" s="7"/>
      <c r="H155" s="53"/>
      <c r="I155" s="9"/>
      <c r="EL155"/>
      <c r="EM155"/>
      <c r="EN155"/>
      <c r="EO155"/>
      <c r="EP155"/>
      <c r="EQ155"/>
      <c r="ER155"/>
      <c r="ES155"/>
    </row>
    <row r="156" spans="3:149" ht="12.75">
      <c r="C156" s="15"/>
      <c r="D156" s="13">
        <v>0.15</v>
      </c>
      <c r="E156" s="122" t="s">
        <v>22</v>
      </c>
      <c r="F156" s="16"/>
      <c r="G156" s="7"/>
      <c r="H156" s="55"/>
      <c r="EL156"/>
      <c r="EM156"/>
      <c r="EN156"/>
      <c r="EO156"/>
      <c r="EP156"/>
      <c r="EQ156"/>
      <c r="ER156"/>
      <c r="ES156"/>
    </row>
    <row r="157" spans="1:141" s="10" customFormat="1" ht="15" customHeight="1">
      <c r="A157" s="1"/>
      <c r="B157" s="2"/>
      <c r="C157" s="1"/>
      <c r="D157" s="21">
        <v>0.2</v>
      </c>
      <c r="E157" s="21" t="s">
        <v>4</v>
      </c>
      <c r="F157" s="26"/>
      <c r="G157" s="4">
        <f>SUM(D151:D157)</f>
        <v>1.08</v>
      </c>
      <c r="H157" s="5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</row>
    <row r="158" spans="1:141" s="95" customFormat="1" ht="26.25" customHeight="1">
      <c r="A158" s="97">
        <v>39659</v>
      </c>
      <c r="B158" s="129" t="s">
        <v>165</v>
      </c>
      <c r="C158" s="129"/>
      <c r="D158" s="129"/>
      <c r="E158" s="129"/>
      <c r="F158" s="129"/>
      <c r="G158" s="129"/>
      <c r="H158" s="129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</row>
    <row r="159" spans="1:141" s="24" customFormat="1" ht="12.75">
      <c r="A159" s="15" t="s">
        <v>55</v>
      </c>
      <c r="B159" s="14" t="s">
        <v>26</v>
      </c>
      <c r="C159" s="15" t="s">
        <v>2</v>
      </c>
      <c r="D159" s="13">
        <v>0.36</v>
      </c>
      <c r="E159" s="13" t="s">
        <v>33</v>
      </c>
      <c r="F159" s="16"/>
      <c r="G159" s="7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</row>
    <row r="160" spans="1:141" s="24" customFormat="1" ht="12.75">
      <c r="A160" s="15" t="s">
        <v>46</v>
      </c>
      <c r="B160" s="14"/>
      <c r="C160" s="15"/>
      <c r="D160" s="13">
        <v>0.4</v>
      </c>
      <c r="E160" s="13" t="s">
        <v>7</v>
      </c>
      <c r="F160" s="16"/>
      <c r="G160" s="7"/>
      <c r="H160" s="53"/>
      <c r="I160" s="9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</row>
    <row r="161" spans="1:149" s="24" customFormat="1" ht="12.75">
      <c r="A161" s="15"/>
      <c r="B161" s="14"/>
      <c r="C161" s="15"/>
      <c r="D161" s="13">
        <v>0.2</v>
      </c>
      <c r="E161" s="13" t="s">
        <v>4</v>
      </c>
      <c r="F161" s="16"/>
      <c r="G161" s="7"/>
      <c r="H161" s="53"/>
      <c r="I161" s="9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</row>
    <row r="162" spans="1:149" s="24" customFormat="1" ht="12.75">
      <c r="A162" s="15"/>
      <c r="B162" s="14"/>
      <c r="C162" s="15"/>
      <c r="D162" s="13">
        <v>0.2</v>
      </c>
      <c r="E162" s="13" t="s">
        <v>30</v>
      </c>
      <c r="F162" s="16"/>
      <c r="G162" s="7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</row>
    <row r="163" spans="1:149" s="24" customFormat="1" ht="12.75">
      <c r="A163" s="15"/>
      <c r="B163" s="14"/>
      <c r="C163" s="1"/>
      <c r="D163" s="21">
        <v>0.2</v>
      </c>
      <c r="E163" s="123" t="s">
        <v>9</v>
      </c>
      <c r="F163" s="26"/>
      <c r="G163" s="4">
        <f>SUM(D159:D163)</f>
        <v>1.3599999999999999</v>
      </c>
      <c r="H163" s="54"/>
      <c r="I163" s="9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</row>
    <row r="164" spans="1:142" s="24" customFormat="1" ht="12.75">
      <c r="A164" s="117" t="s">
        <v>177</v>
      </c>
      <c r="B164" s="14" t="s">
        <v>26</v>
      </c>
      <c r="C164" s="15" t="s">
        <v>6</v>
      </c>
      <c r="D164" s="13">
        <v>0.5</v>
      </c>
      <c r="E164" s="13" t="s">
        <v>7</v>
      </c>
      <c r="F164" s="16"/>
      <c r="G164" s="7"/>
      <c r="H164" s="9"/>
      <c r="I164" s="14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</row>
    <row r="165" spans="1:142" s="24" customFormat="1" ht="12.75">
      <c r="A165" s="15"/>
      <c r="B165" s="14" t="s">
        <v>176</v>
      </c>
      <c r="C165" s="15"/>
      <c r="D165" s="13">
        <v>0.2</v>
      </c>
      <c r="E165" s="13" t="s">
        <v>8</v>
      </c>
      <c r="F165" s="16"/>
      <c r="G165" s="7"/>
      <c r="H165" s="54"/>
      <c r="I165" s="116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</row>
    <row r="166" spans="3:7" ht="12.75">
      <c r="C166" s="15"/>
      <c r="D166" s="13">
        <f>0.03*6</f>
        <v>0.18</v>
      </c>
      <c r="E166" s="13" t="s">
        <v>27</v>
      </c>
      <c r="F166" s="16"/>
      <c r="G166" s="7"/>
    </row>
    <row r="167" spans="1:142" s="24" customFormat="1" ht="12.75">
      <c r="A167" s="15"/>
      <c r="B167" s="14"/>
      <c r="C167" s="15"/>
      <c r="D167" s="13">
        <v>0.2</v>
      </c>
      <c r="E167" s="122" t="s">
        <v>21</v>
      </c>
      <c r="F167" s="16"/>
      <c r="G167" s="7"/>
      <c r="H167" s="9"/>
      <c r="I167" s="14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</row>
    <row r="168" spans="1:149" s="24" customFormat="1" ht="12.75">
      <c r="A168" s="15"/>
      <c r="B168" s="14"/>
      <c r="C168" s="1"/>
      <c r="D168" s="21">
        <v>0.2</v>
      </c>
      <c r="E168" s="21" t="s">
        <v>4</v>
      </c>
      <c r="F168" s="26"/>
      <c r="G168" s="4">
        <f>SUM(D164:D168)</f>
        <v>1.2799999999999998</v>
      </c>
      <c r="H168" s="53"/>
      <c r="I168" s="9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</row>
    <row r="169" spans="1:149" s="24" customFormat="1" ht="12.75">
      <c r="A169" s="15"/>
      <c r="B169" s="14" t="s">
        <v>26</v>
      </c>
      <c r="C169" s="15" t="s">
        <v>11</v>
      </c>
      <c r="D169" s="14">
        <v>0.44</v>
      </c>
      <c r="E169" s="14" t="s">
        <v>19</v>
      </c>
      <c r="F169" s="16"/>
      <c r="G169" s="7"/>
      <c r="H169" s="54"/>
      <c r="I169" s="9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</row>
    <row r="170" spans="1:149" s="24" customFormat="1" ht="12.75">
      <c r="A170" s="15"/>
      <c r="B170" s="14" t="s">
        <v>176</v>
      </c>
      <c r="C170" s="15"/>
      <c r="D170" s="13">
        <v>0.16</v>
      </c>
      <c r="E170" s="13" t="s">
        <v>87</v>
      </c>
      <c r="F170" s="16"/>
      <c r="G170" s="7"/>
      <c r="H170" s="53"/>
      <c r="I170" s="9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</row>
    <row r="171" spans="1:149" s="24" customFormat="1" ht="12.75">
      <c r="A171" s="15"/>
      <c r="B171" s="14"/>
      <c r="C171" s="15"/>
      <c r="D171" s="13">
        <v>0.01</v>
      </c>
      <c r="E171" s="13" t="s">
        <v>14</v>
      </c>
      <c r="F171" s="16"/>
      <c r="G171" s="7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</row>
    <row r="172" spans="1:149" s="24" customFormat="1" ht="12.75">
      <c r="A172" s="15"/>
      <c r="B172" s="14"/>
      <c r="C172" s="15"/>
      <c r="D172" s="14">
        <v>0.05</v>
      </c>
      <c r="E172" s="14" t="s">
        <v>15</v>
      </c>
      <c r="F172" s="16"/>
      <c r="G172" s="7"/>
      <c r="H172" s="53"/>
      <c r="I172" s="9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</row>
    <row r="173" spans="1:149" s="24" customFormat="1" ht="12.75">
      <c r="A173" s="15"/>
      <c r="B173" s="14"/>
      <c r="C173" s="15"/>
      <c r="D173" s="14">
        <v>0.01</v>
      </c>
      <c r="E173" s="14" t="s">
        <v>179</v>
      </c>
      <c r="F173" s="16"/>
      <c r="G173" s="7"/>
      <c r="H173" s="53"/>
      <c r="I173" s="9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</row>
    <row r="174" spans="1:149" s="24" customFormat="1" ht="12.75">
      <c r="A174" s="15"/>
      <c r="B174" s="14"/>
      <c r="C174" s="15"/>
      <c r="D174" s="13">
        <v>0.2</v>
      </c>
      <c r="E174" s="13" t="s">
        <v>4</v>
      </c>
      <c r="F174" s="16"/>
      <c r="G174" s="7"/>
      <c r="H174" s="53"/>
      <c r="I174" s="9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</row>
    <row r="175" spans="1:149" s="25" customFormat="1" ht="12.75">
      <c r="A175" s="1"/>
      <c r="B175" s="2"/>
      <c r="C175" s="1"/>
      <c r="D175" s="21">
        <v>0.2</v>
      </c>
      <c r="E175" s="123" t="s">
        <v>20</v>
      </c>
      <c r="F175" s="26"/>
      <c r="G175" s="4">
        <f>SUM(D169:D175)</f>
        <v>1.07</v>
      </c>
      <c r="H175" s="54"/>
      <c r="I175" s="9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</row>
    <row r="176" spans="1:149" s="7" customFormat="1" ht="12.75">
      <c r="A176" s="6">
        <v>39660</v>
      </c>
      <c r="B176" s="127" t="s">
        <v>115</v>
      </c>
      <c r="C176" s="127"/>
      <c r="D176" s="127"/>
      <c r="E176" s="127"/>
      <c r="F176" s="127"/>
      <c r="G176" s="127"/>
      <c r="H176" s="127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</row>
    <row r="177" spans="1:7" ht="12.75">
      <c r="A177" s="15" t="s">
        <v>56</v>
      </c>
      <c r="B177" s="14" t="s">
        <v>26</v>
      </c>
      <c r="C177" s="15" t="s">
        <v>2</v>
      </c>
      <c r="D177" s="13">
        <v>0.36</v>
      </c>
      <c r="E177" s="13" t="s">
        <v>12</v>
      </c>
      <c r="F177" s="16"/>
      <c r="G177" s="7"/>
    </row>
    <row r="178" spans="1:9" ht="12.75">
      <c r="A178" s="15" t="s">
        <v>47</v>
      </c>
      <c r="B178" s="14" t="s">
        <v>176</v>
      </c>
      <c r="C178" s="15"/>
      <c r="D178" s="14">
        <v>0.16</v>
      </c>
      <c r="E178" s="14" t="s">
        <v>87</v>
      </c>
      <c r="F178" s="16"/>
      <c r="G178" s="7"/>
      <c r="H178" s="9"/>
      <c r="I178" s="9"/>
    </row>
    <row r="179" spans="3:9" ht="12.75">
      <c r="C179" s="15"/>
      <c r="D179" s="14">
        <v>0.05</v>
      </c>
      <c r="E179" s="14" t="s">
        <v>15</v>
      </c>
      <c r="F179" s="16"/>
      <c r="G179" s="7"/>
      <c r="H179" s="9"/>
      <c r="I179" s="9"/>
    </row>
    <row r="180" spans="3:9" ht="12.75">
      <c r="C180" s="15"/>
      <c r="D180" s="14">
        <v>0.01</v>
      </c>
      <c r="E180" s="14" t="s">
        <v>179</v>
      </c>
      <c r="F180" s="16"/>
      <c r="G180" s="7"/>
      <c r="H180" s="9"/>
      <c r="I180" s="9"/>
    </row>
    <row r="181" spans="3:9" ht="12.75">
      <c r="C181" s="15"/>
      <c r="D181" s="13">
        <v>0.2</v>
      </c>
      <c r="E181" s="13" t="s">
        <v>4</v>
      </c>
      <c r="F181" s="16"/>
      <c r="G181" s="7"/>
      <c r="H181" s="9"/>
      <c r="I181" s="9"/>
    </row>
    <row r="182" spans="3:9" ht="12.75">
      <c r="C182" s="15"/>
      <c r="D182" s="13">
        <v>0.01</v>
      </c>
      <c r="E182" s="13" t="s">
        <v>14</v>
      </c>
      <c r="F182" s="16"/>
      <c r="G182" s="7"/>
      <c r="H182" s="53"/>
      <c r="I182" s="9"/>
    </row>
    <row r="183" spans="3:9" ht="12.75">
      <c r="C183" s="1"/>
      <c r="D183" s="21">
        <v>0.2</v>
      </c>
      <c r="E183" s="123" t="s">
        <v>9</v>
      </c>
      <c r="F183" s="26"/>
      <c r="G183" s="4">
        <f>SUM(D177:D183)</f>
        <v>0.99</v>
      </c>
      <c r="H183" s="9"/>
      <c r="I183" s="9"/>
    </row>
    <row r="184" spans="2:149" ht="12.75">
      <c r="B184" s="14" t="s">
        <v>26</v>
      </c>
      <c r="C184" s="15" t="s">
        <v>6</v>
      </c>
      <c r="D184" s="13">
        <v>0.2</v>
      </c>
      <c r="E184" s="13" t="s">
        <v>37</v>
      </c>
      <c r="F184" s="16"/>
      <c r="G184" s="7"/>
      <c r="H184" s="53"/>
      <c r="I184" s="9"/>
      <c r="EL184"/>
      <c r="EM184"/>
      <c r="EN184"/>
      <c r="EO184"/>
      <c r="EP184"/>
      <c r="EQ184"/>
      <c r="ER184"/>
      <c r="ES184"/>
    </row>
    <row r="185" spans="2:149" ht="12.75">
      <c r="B185" s="14" t="s">
        <v>176</v>
      </c>
      <c r="C185" s="15"/>
      <c r="D185" s="13">
        <v>0.2</v>
      </c>
      <c r="E185" s="13" t="s">
        <v>181</v>
      </c>
      <c r="F185" s="16"/>
      <c r="G185" s="7"/>
      <c r="H185" s="54"/>
      <c r="I185" s="9"/>
      <c r="EL185"/>
      <c r="EM185"/>
      <c r="EN185"/>
      <c r="EO185"/>
      <c r="EP185"/>
      <c r="EQ185"/>
      <c r="ER185"/>
      <c r="ES185"/>
    </row>
    <row r="186" spans="3:149" ht="12.75">
      <c r="C186" s="15"/>
      <c r="D186" s="13">
        <v>0.2</v>
      </c>
      <c r="E186" s="13" t="s">
        <v>4</v>
      </c>
      <c r="F186" s="16"/>
      <c r="G186" s="7"/>
      <c r="H186" s="53"/>
      <c r="I186" s="9"/>
      <c r="EL186"/>
      <c r="EM186"/>
      <c r="EN186"/>
      <c r="EO186"/>
      <c r="EP186"/>
      <c r="EQ186"/>
      <c r="ER186"/>
      <c r="ES186"/>
    </row>
    <row r="187" spans="3:9" ht="12.75">
      <c r="C187" s="1"/>
      <c r="D187" s="21">
        <v>0.2</v>
      </c>
      <c r="E187" s="123" t="s">
        <v>34</v>
      </c>
      <c r="F187" s="26"/>
      <c r="G187" s="4">
        <f>SUM(D184:D187)</f>
        <v>0.8</v>
      </c>
      <c r="H187" s="9"/>
      <c r="I187" s="9"/>
    </row>
    <row r="188" spans="2:9" ht="12.75">
      <c r="B188" s="14" t="s">
        <v>26</v>
      </c>
      <c r="C188" s="15" t="s">
        <v>11</v>
      </c>
      <c r="D188" s="14">
        <v>0.5</v>
      </c>
      <c r="E188" s="14" t="s">
        <v>23</v>
      </c>
      <c r="F188" s="16"/>
      <c r="G188" s="7"/>
      <c r="H188" s="54"/>
      <c r="I188" s="9"/>
    </row>
    <row r="189" spans="2:9" ht="12.75">
      <c r="B189" s="14" t="s">
        <v>176</v>
      </c>
      <c r="C189" s="15"/>
      <c r="D189" s="14">
        <v>0.16</v>
      </c>
      <c r="E189" s="14" t="s">
        <v>87</v>
      </c>
      <c r="F189" s="16"/>
      <c r="G189" s="7"/>
      <c r="H189" s="53"/>
      <c r="I189" s="9"/>
    </row>
    <row r="190" spans="3:9" ht="12.75">
      <c r="C190" s="15"/>
      <c r="D190" s="14">
        <v>0.05</v>
      </c>
      <c r="E190" s="14" t="s">
        <v>15</v>
      </c>
      <c r="F190" s="16"/>
      <c r="G190" s="7"/>
      <c r="H190" s="53"/>
      <c r="I190" s="9"/>
    </row>
    <row r="191" spans="3:149" ht="12.75">
      <c r="C191" s="15"/>
      <c r="D191" s="14">
        <v>0.01</v>
      </c>
      <c r="E191" s="14" t="s">
        <v>179</v>
      </c>
      <c r="F191" s="16"/>
      <c r="G191" s="7"/>
      <c r="H191" s="53"/>
      <c r="I191" s="9"/>
      <c r="EL191"/>
      <c r="EM191"/>
      <c r="EN191"/>
      <c r="EO191"/>
      <c r="EP191"/>
      <c r="EQ191"/>
      <c r="ER191"/>
      <c r="ES191"/>
    </row>
    <row r="192" spans="3:149" ht="12.75">
      <c r="C192" s="15"/>
      <c r="D192" s="13">
        <v>0.2</v>
      </c>
      <c r="E192" s="13" t="s">
        <v>4</v>
      </c>
      <c r="F192" s="16"/>
      <c r="G192" s="7"/>
      <c r="H192" s="53"/>
      <c r="I192" s="9"/>
      <c r="EL192"/>
      <c r="EM192"/>
      <c r="EN192"/>
      <c r="EO192"/>
      <c r="EP192"/>
      <c r="EQ192"/>
      <c r="ER192"/>
      <c r="ES192"/>
    </row>
    <row r="193" spans="3:149" ht="12.75">
      <c r="C193" s="15"/>
      <c r="D193" s="13">
        <v>0.01</v>
      </c>
      <c r="E193" s="13" t="s">
        <v>14</v>
      </c>
      <c r="F193" s="16"/>
      <c r="G193" s="7"/>
      <c r="EL193"/>
      <c r="EM193"/>
      <c r="EN193"/>
      <c r="EO193"/>
      <c r="EP193"/>
      <c r="EQ193"/>
      <c r="ER193"/>
      <c r="ES193"/>
    </row>
    <row r="194" spans="3:149" ht="12.75">
      <c r="C194" s="15"/>
      <c r="D194" s="13">
        <v>0.2</v>
      </c>
      <c r="E194" s="122" t="s">
        <v>18</v>
      </c>
      <c r="F194" s="16"/>
      <c r="G194" s="7"/>
      <c r="H194" s="53"/>
      <c r="I194" s="9"/>
      <c r="EL194"/>
      <c r="EM194"/>
      <c r="EN194"/>
      <c r="EO194"/>
      <c r="EP194"/>
      <c r="EQ194"/>
      <c r="ER194"/>
      <c r="ES194"/>
    </row>
    <row r="195" spans="1:149" s="10" customFormat="1" ht="12.75">
      <c r="A195" s="1"/>
      <c r="B195" s="2"/>
      <c r="C195" s="1"/>
      <c r="D195" s="21">
        <v>0.2</v>
      </c>
      <c r="E195" s="21" t="s">
        <v>30</v>
      </c>
      <c r="F195" s="26"/>
      <c r="G195" s="4">
        <f>SUM(D188:D195)</f>
        <v>1.33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</row>
    <row r="196" spans="1:149" s="7" customFormat="1" ht="25.5" customHeight="1">
      <c r="A196" s="6">
        <v>39661</v>
      </c>
      <c r="B196" s="129" t="s">
        <v>166</v>
      </c>
      <c r="C196" s="129"/>
      <c r="D196" s="129"/>
      <c r="E196" s="129"/>
      <c r="F196" s="129"/>
      <c r="G196" s="129"/>
      <c r="H196" s="129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</row>
    <row r="197" spans="1:9" ht="12.75">
      <c r="A197" s="15" t="s">
        <v>57</v>
      </c>
      <c r="B197" s="14" t="s">
        <v>26</v>
      </c>
      <c r="C197" s="15" t="s">
        <v>2</v>
      </c>
      <c r="D197" s="13">
        <v>0.42</v>
      </c>
      <c r="E197" s="13" t="s">
        <v>33</v>
      </c>
      <c r="F197" s="16"/>
      <c r="G197" s="7"/>
      <c r="H197" s="23"/>
      <c r="I197" s="23"/>
    </row>
    <row r="198" spans="1:7" ht="12.75">
      <c r="A198" s="15" t="s">
        <v>49</v>
      </c>
      <c r="B198" s="14" t="s">
        <v>176</v>
      </c>
      <c r="C198" s="15"/>
      <c r="D198" s="13">
        <v>0.2</v>
      </c>
      <c r="E198" s="13" t="s">
        <v>30</v>
      </c>
      <c r="F198" s="16"/>
      <c r="G198" s="7"/>
    </row>
    <row r="199" spans="3:9" ht="12.75">
      <c r="C199" s="15"/>
      <c r="D199" s="13">
        <v>0.2</v>
      </c>
      <c r="E199" s="13" t="s">
        <v>4</v>
      </c>
      <c r="F199" s="16"/>
      <c r="G199" s="7"/>
      <c r="H199" s="53"/>
      <c r="I199" s="9"/>
    </row>
    <row r="200" spans="3:9" ht="12.75">
      <c r="C200" s="15"/>
      <c r="D200" s="13">
        <v>0.3</v>
      </c>
      <c r="E200" s="14" t="s">
        <v>89</v>
      </c>
      <c r="F200" s="16"/>
      <c r="G200" s="7"/>
      <c r="H200" s="9"/>
      <c r="I200" s="9"/>
    </row>
    <row r="201" spans="3:9" ht="12.75">
      <c r="C201" s="1"/>
      <c r="D201" s="21">
        <v>0.2</v>
      </c>
      <c r="E201" s="123" t="s">
        <v>34</v>
      </c>
      <c r="F201" s="26"/>
      <c r="G201" s="4">
        <f>SUM(D197:D201)</f>
        <v>1.32</v>
      </c>
      <c r="H201" s="9"/>
      <c r="I201" s="9"/>
    </row>
    <row r="202" spans="2:9" ht="12.75">
      <c r="B202" s="14" t="s">
        <v>26</v>
      </c>
      <c r="C202" s="15" t="s">
        <v>6</v>
      </c>
      <c r="D202" s="13">
        <v>0.3</v>
      </c>
      <c r="E202" s="13" t="s">
        <v>180</v>
      </c>
      <c r="F202" s="16"/>
      <c r="G202" s="7"/>
      <c r="H202" s="53"/>
      <c r="I202" s="9"/>
    </row>
    <row r="203" spans="2:149" ht="12.75">
      <c r="B203" s="14" t="s">
        <v>176</v>
      </c>
      <c r="C203" s="15"/>
      <c r="D203" s="13">
        <v>0.2</v>
      </c>
      <c r="E203" s="13" t="s">
        <v>8</v>
      </c>
      <c r="F203" s="16"/>
      <c r="G203" s="7"/>
      <c r="H203" s="54"/>
      <c r="I203" s="9"/>
      <c r="EL203"/>
      <c r="EM203"/>
      <c r="EN203"/>
      <c r="EO203"/>
      <c r="EP203"/>
      <c r="EQ203"/>
      <c r="ER203"/>
      <c r="ES203"/>
    </row>
    <row r="204" spans="3:149" ht="12.75">
      <c r="C204" s="15"/>
      <c r="D204" s="13">
        <v>0.2</v>
      </c>
      <c r="E204" s="13" t="s">
        <v>4</v>
      </c>
      <c r="F204" s="16"/>
      <c r="G204" s="7"/>
      <c r="H204" s="53"/>
      <c r="I204" s="9"/>
      <c r="EL204"/>
      <c r="EM204"/>
      <c r="EN204"/>
      <c r="EO204"/>
      <c r="EP204"/>
      <c r="EQ204"/>
      <c r="ER204"/>
      <c r="ES204"/>
    </row>
    <row r="205" spans="3:149" ht="12.75">
      <c r="C205" s="1"/>
      <c r="D205" s="21">
        <v>0.2</v>
      </c>
      <c r="E205" s="123" t="s">
        <v>35</v>
      </c>
      <c r="F205" s="26"/>
      <c r="G205" s="4">
        <f>SUM(D202:D205)</f>
        <v>0.8999999999999999</v>
      </c>
      <c r="H205" s="9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</row>
    <row r="206" spans="2:149" ht="12.75">
      <c r="B206" s="14" t="s">
        <v>26</v>
      </c>
      <c r="C206" s="15" t="s">
        <v>11</v>
      </c>
      <c r="D206" s="13">
        <v>0.42</v>
      </c>
      <c r="E206" s="13" t="s">
        <v>12</v>
      </c>
      <c r="F206" s="16"/>
      <c r="G206" s="7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</row>
    <row r="207" spans="2:149" ht="12.75">
      <c r="B207" s="14" t="s">
        <v>176</v>
      </c>
      <c r="C207" s="15"/>
      <c r="D207" s="13">
        <v>0.16</v>
      </c>
      <c r="E207" s="14" t="s">
        <v>88</v>
      </c>
      <c r="F207" s="16"/>
      <c r="G207" s="7"/>
      <c r="H207" s="53"/>
      <c r="EL207"/>
      <c r="EM207"/>
      <c r="EN207"/>
      <c r="EO207"/>
      <c r="EP207"/>
      <c r="EQ207"/>
      <c r="ER207"/>
      <c r="ES207"/>
    </row>
    <row r="208" spans="3:7" ht="12.75">
      <c r="C208" s="15"/>
      <c r="D208" s="14">
        <v>0.01</v>
      </c>
      <c r="E208" s="14" t="s">
        <v>14</v>
      </c>
      <c r="F208" s="16"/>
      <c r="G208" s="7"/>
    </row>
    <row r="209" spans="3:9" ht="12.75">
      <c r="C209" s="15"/>
      <c r="D209" s="14">
        <v>0.05</v>
      </c>
      <c r="E209" s="14" t="s">
        <v>15</v>
      </c>
      <c r="F209" s="16"/>
      <c r="G209" s="7"/>
      <c r="H209" s="53"/>
      <c r="I209" s="9"/>
    </row>
    <row r="210" spans="3:9" ht="12.75">
      <c r="C210" s="15"/>
      <c r="D210" s="14">
        <v>0.01</v>
      </c>
      <c r="E210" s="14" t="s">
        <v>179</v>
      </c>
      <c r="F210" s="16"/>
      <c r="G210" s="7"/>
      <c r="H210" s="53"/>
      <c r="I210" s="9"/>
    </row>
    <row r="211" spans="3:9" ht="12.75">
      <c r="C211" s="15"/>
      <c r="D211" s="14">
        <v>0.15</v>
      </c>
      <c r="E211" s="14" t="s">
        <v>13</v>
      </c>
      <c r="F211" s="16"/>
      <c r="G211" s="7"/>
      <c r="H211" s="53"/>
      <c r="I211" s="9"/>
    </row>
    <row r="212" spans="3:9" ht="12.75">
      <c r="C212" s="15"/>
      <c r="D212" s="13">
        <v>0.1</v>
      </c>
      <c r="E212" s="13" t="s">
        <v>5</v>
      </c>
      <c r="F212" s="16"/>
      <c r="G212" s="7"/>
      <c r="H212" s="54"/>
      <c r="I212" s="9"/>
    </row>
    <row r="213" spans="1:149" s="10" customFormat="1" ht="12.75">
      <c r="A213" s="15"/>
      <c r="B213" s="14"/>
      <c r="C213" s="15"/>
      <c r="D213" s="13">
        <v>0.166</v>
      </c>
      <c r="E213" s="13" t="s">
        <v>16</v>
      </c>
      <c r="F213" s="16"/>
      <c r="G213" s="7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</row>
    <row r="214" spans="1:149" s="10" customFormat="1" ht="12.75">
      <c r="A214" s="1"/>
      <c r="B214" s="2"/>
      <c r="C214" s="1"/>
      <c r="D214" s="21">
        <v>0.2</v>
      </c>
      <c r="E214" s="21" t="s">
        <v>4</v>
      </c>
      <c r="F214" s="26"/>
      <c r="G214" s="4">
        <f>SUM(D206:D214)</f>
        <v>1.266</v>
      </c>
      <c r="H214" s="5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</row>
    <row r="215" spans="1:142" s="7" customFormat="1" ht="26.25" customHeight="1">
      <c r="A215" s="6">
        <v>39662</v>
      </c>
      <c r="B215" s="129" t="s">
        <v>167</v>
      </c>
      <c r="C215" s="129"/>
      <c r="D215" s="129"/>
      <c r="E215" s="129"/>
      <c r="F215" s="129"/>
      <c r="G215" s="129"/>
      <c r="H215" s="129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</row>
    <row r="216" spans="1:149" ht="12.75">
      <c r="A216" s="15" t="s">
        <v>58</v>
      </c>
      <c r="B216" s="14" t="s">
        <v>26</v>
      </c>
      <c r="C216" s="15" t="s">
        <v>2</v>
      </c>
      <c r="D216" s="13">
        <v>0.44</v>
      </c>
      <c r="E216" s="13" t="s">
        <v>19</v>
      </c>
      <c r="F216" s="16"/>
      <c r="G216" s="7"/>
      <c r="H216" s="55"/>
      <c r="EM216"/>
      <c r="EN216"/>
      <c r="EO216"/>
      <c r="EP216"/>
      <c r="EQ216"/>
      <c r="ER216"/>
      <c r="ES216"/>
    </row>
    <row r="217" spans="1:149" ht="12.75">
      <c r="A217" s="15" t="s">
        <v>51</v>
      </c>
      <c r="B217" s="14" t="s">
        <v>176</v>
      </c>
      <c r="C217" s="15"/>
      <c r="D217" s="13">
        <v>0.16</v>
      </c>
      <c r="E217" s="14" t="s">
        <v>88</v>
      </c>
      <c r="F217" s="16"/>
      <c r="G217" s="7"/>
      <c r="H217" s="9"/>
      <c r="I217" s="9"/>
      <c r="EM217"/>
      <c r="EN217"/>
      <c r="EO217"/>
      <c r="EP217"/>
      <c r="EQ217"/>
      <c r="ER217"/>
      <c r="ES217"/>
    </row>
    <row r="218" spans="3:149" ht="12.75">
      <c r="C218" s="15"/>
      <c r="D218" s="14">
        <v>0.01</v>
      </c>
      <c r="E218" s="14" t="s">
        <v>14</v>
      </c>
      <c r="F218" s="16"/>
      <c r="G218" s="7"/>
      <c r="H218" s="9"/>
      <c r="I218" s="9"/>
      <c r="EM218"/>
      <c r="EN218"/>
      <c r="EO218"/>
      <c r="EP218"/>
      <c r="EQ218"/>
      <c r="ER218"/>
      <c r="ES218"/>
    </row>
    <row r="219" spans="3:9" ht="12.75">
      <c r="C219" s="15"/>
      <c r="D219" s="14">
        <v>0.05</v>
      </c>
      <c r="E219" s="14" t="s">
        <v>15</v>
      </c>
      <c r="F219" s="16"/>
      <c r="G219" s="7"/>
      <c r="H219" s="9"/>
      <c r="I219" s="9"/>
    </row>
    <row r="220" spans="3:9" ht="12.75">
      <c r="C220" s="15"/>
      <c r="D220" s="14">
        <v>0.01</v>
      </c>
      <c r="E220" s="14" t="s">
        <v>179</v>
      </c>
      <c r="F220" s="16"/>
      <c r="G220" s="7"/>
      <c r="H220" s="9"/>
      <c r="I220" s="9"/>
    </row>
    <row r="221" spans="3:9" ht="12.75">
      <c r="C221" s="15"/>
      <c r="D221" s="13">
        <v>0.2</v>
      </c>
      <c r="E221" s="13" t="s">
        <v>4</v>
      </c>
      <c r="F221" s="16"/>
      <c r="G221" s="7"/>
      <c r="H221" s="53"/>
      <c r="I221" s="9"/>
    </row>
    <row r="222" spans="3:9" ht="12.75">
      <c r="C222" s="15"/>
      <c r="D222" s="13">
        <v>0.2</v>
      </c>
      <c r="E222" s="122" t="s">
        <v>34</v>
      </c>
      <c r="F222" s="16"/>
      <c r="G222" s="7"/>
      <c r="H222" s="53"/>
      <c r="I222" s="9"/>
    </row>
    <row r="223" spans="3:149" ht="12.75">
      <c r="C223" s="1"/>
      <c r="D223" s="21">
        <v>0.3</v>
      </c>
      <c r="E223" s="2" t="s">
        <v>89</v>
      </c>
      <c r="F223" s="26"/>
      <c r="G223" s="4">
        <f>SUM(D216:D223)</f>
        <v>1.37</v>
      </c>
      <c r="H223" s="9"/>
      <c r="I223" s="9"/>
      <c r="EM223"/>
      <c r="EN223"/>
      <c r="EO223"/>
      <c r="EP223"/>
      <c r="EQ223"/>
      <c r="ER223"/>
      <c r="ES223"/>
    </row>
    <row r="224" spans="2:149" ht="12.75">
      <c r="B224" s="14" t="s">
        <v>26</v>
      </c>
      <c r="C224" s="15" t="s">
        <v>6</v>
      </c>
      <c r="D224" s="13">
        <v>0.5</v>
      </c>
      <c r="E224" s="13" t="s">
        <v>7</v>
      </c>
      <c r="F224" s="16"/>
      <c r="G224" s="7"/>
      <c r="H224" s="53"/>
      <c r="I224" s="9"/>
      <c r="EM224"/>
      <c r="EN224"/>
      <c r="EO224"/>
      <c r="EP224"/>
      <c r="EQ224"/>
      <c r="ER224"/>
      <c r="ES224"/>
    </row>
    <row r="225" spans="2:149" ht="12.75">
      <c r="B225" s="14" t="s">
        <v>176</v>
      </c>
      <c r="C225" s="15"/>
      <c r="D225" s="13">
        <v>0.2</v>
      </c>
      <c r="E225" s="13" t="s">
        <v>8</v>
      </c>
      <c r="F225" s="16"/>
      <c r="G225" s="7"/>
      <c r="H225" s="54"/>
      <c r="I225" s="9"/>
      <c r="EM225"/>
      <c r="EN225"/>
      <c r="EO225"/>
      <c r="EP225"/>
      <c r="EQ225"/>
      <c r="ER225"/>
      <c r="ES225"/>
    </row>
    <row r="226" spans="3:9" ht="12.75">
      <c r="C226" s="15"/>
      <c r="D226" s="13">
        <v>0.2</v>
      </c>
      <c r="E226" s="13" t="s">
        <v>4</v>
      </c>
      <c r="F226" s="16"/>
      <c r="G226" s="7"/>
      <c r="H226" s="53"/>
      <c r="I226" s="9"/>
    </row>
    <row r="227" spans="1:7" ht="12.75">
      <c r="A227" s="117" t="s">
        <v>177</v>
      </c>
      <c r="C227" s="15"/>
      <c r="D227" s="13">
        <f>0.03*6</f>
        <v>0.18</v>
      </c>
      <c r="E227" s="13" t="s">
        <v>27</v>
      </c>
      <c r="F227" s="16"/>
      <c r="G227" s="7"/>
    </row>
    <row r="228" spans="3:149" ht="12.75">
      <c r="C228" s="1"/>
      <c r="D228" s="21">
        <v>0.2</v>
      </c>
      <c r="E228" s="123" t="s">
        <v>35</v>
      </c>
      <c r="F228" s="26"/>
      <c r="G228" s="4">
        <f>SUM(D224:D228)</f>
        <v>1.2799999999999998</v>
      </c>
      <c r="H228" s="9"/>
      <c r="I228" s="9"/>
      <c r="EM228"/>
      <c r="EN228"/>
      <c r="EO228"/>
      <c r="EP228"/>
      <c r="EQ228"/>
      <c r="ER228"/>
      <c r="ES228"/>
    </row>
    <row r="229" spans="2:149" ht="12.75">
      <c r="B229" s="14" t="s">
        <v>26</v>
      </c>
      <c r="C229" s="15" t="s">
        <v>11</v>
      </c>
      <c r="D229" s="13">
        <v>0.5</v>
      </c>
      <c r="E229" s="13" t="s">
        <v>23</v>
      </c>
      <c r="F229" s="16"/>
      <c r="G229" s="7"/>
      <c r="H229" s="55"/>
      <c r="EM229"/>
      <c r="EN229"/>
      <c r="EO229"/>
      <c r="EP229"/>
      <c r="EQ229"/>
      <c r="ER229"/>
      <c r="ES229"/>
    </row>
    <row r="230" spans="2:149" ht="12.75">
      <c r="B230" s="14" t="s">
        <v>176</v>
      </c>
      <c r="C230" s="15"/>
      <c r="D230" s="13">
        <v>0.16</v>
      </c>
      <c r="E230" s="14" t="s">
        <v>87</v>
      </c>
      <c r="F230" s="16"/>
      <c r="G230" s="7"/>
      <c r="H230" s="53"/>
      <c r="I230" s="9"/>
      <c r="EM230"/>
      <c r="EN230"/>
      <c r="EO230"/>
      <c r="EP230"/>
      <c r="EQ230"/>
      <c r="ER230"/>
      <c r="ES230"/>
    </row>
    <row r="231" spans="3:149" ht="12.75">
      <c r="C231" s="15"/>
      <c r="D231" s="13">
        <v>0.2</v>
      </c>
      <c r="E231" s="13" t="s">
        <v>4</v>
      </c>
      <c r="F231" s="16"/>
      <c r="G231" s="7"/>
      <c r="H231" s="53"/>
      <c r="I231" s="9"/>
      <c r="EM231"/>
      <c r="EN231"/>
      <c r="EO231"/>
      <c r="EP231"/>
      <c r="EQ231"/>
      <c r="ER231"/>
      <c r="ES231"/>
    </row>
    <row r="232" spans="3:149" ht="12.75">
      <c r="C232" s="15"/>
      <c r="D232" s="14">
        <v>0.01</v>
      </c>
      <c r="E232" s="14" t="s">
        <v>14</v>
      </c>
      <c r="F232" s="16"/>
      <c r="G232" s="7"/>
      <c r="EM232"/>
      <c r="EN232"/>
      <c r="EO232"/>
      <c r="EP232"/>
      <c r="EQ232"/>
      <c r="ER232"/>
      <c r="ES232"/>
    </row>
    <row r="233" spans="3:149" ht="12.75">
      <c r="C233" s="15"/>
      <c r="D233" s="14">
        <v>0.05</v>
      </c>
      <c r="E233" s="14" t="s">
        <v>15</v>
      </c>
      <c r="F233" s="16"/>
      <c r="G233" s="7"/>
      <c r="H233" s="53"/>
      <c r="I233" s="9"/>
      <c r="EM233"/>
      <c r="EN233"/>
      <c r="EO233"/>
      <c r="EP233"/>
      <c r="EQ233"/>
      <c r="ER233"/>
      <c r="ES233"/>
    </row>
    <row r="234" spans="3:149" ht="12.75">
      <c r="C234" s="15"/>
      <c r="D234" s="14">
        <v>0.01</v>
      </c>
      <c r="E234" s="14" t="s">
        <v>179</v>
      </c>
      <c r="F234" s="16"/>
      <c r="G234" s="7"/>
      <c r="H234" s="53"/>
      <c r="I234" s="9"/>
      <c r="EM234"/>
      <c r="EN234"/>
      <c r="EO234"/>
      <c r="EP234"/>
      <c r="EQ234"/>
      <c r="ER234"/>
      <c r="ES234"/>
    </row>
    <row r="235" spans="3:9" ht="12.75">
      <c r="C235" s="15"/>
      <c r="D235" s="13">
        <v>0.1</v>
      </c>
      <c r="E235" s="13" t="s">
        <v>5</v>
      </c>
      <c r="F235" s="16"/>
      <c r="G235" s="7"/>
      <c r="H235" s="54"/>
      <c r="I235" s="9"/>
    </row>
    <row r="236" spans="1:7" ht="12.75">
      <c r="A236" s="1"/>
      <c r="B236" s="2"/>
      <c r="C236" s="1"/>
      <c r="D236" s="21">
        <v>0.166</v>
      </c>
      <c r="E236" s="21" t="s">
        <v>16</v>
      </c>
      <c r="F236" s="26"/>
      <c r="G236" s="4">
        <f>SUM(D229:D236)</f>
        <v>1.1960000000000002</v>
      </c>
    </row>
    <row r="237" spans="1:149" s="7" customFormat="1" ht="26.25" customHeight="1">
      <c r="A237" s="6">
        <v>39663</v>
      </c>
      <c r="B237" s="129" t="s">
        <v>152</v>
      </c>
      <c r="C237" s="128"/>
      <c r="D237" s="128"/>
      <c r="E237" s="128"/>
      <c r="F237" s="128"/>
      <c r="G237" s="128"/>
      <c r="H237" s="128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</row>
    <row r="238" spans="1:149" s="24" customFormat="1" ht="12.75">
      <c r="A238" s="15" t="s">
        <v>59</v>
      </c>
      <c r="B238" s="14" t="s">
        <v>26</v>
      </c>
      <c r="C238" s="15" t="s">
        <v>2</v>
      </c>
      <c r="D238" s="13">
        <v>0.42</v>
      </c>
      <c r="E238" s="13" t="s">
        <v>33</v>
      </c>
      <c r="F238" s="16"/>
      <c r="G238" s="7"/>
      <c r="H238" s="54"/>
      <c r="I238" s="9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</row>
    <row r="239" spans="1:149" s="24" customFormat="1" ht="12.75">
      <c r="A239" s="15" t="s">
        <v>53</v>
      </c>
      <c r="B239" s="14" t="s">
        <v>176</v>
      </c>
      <c r="C239" s="15"/>
      <c r="D239" s="13">
        <v>0.2</v>
      </c>
      <c r="E239" s="13" t="s">
        <v>30</v>
      </c>
      <c r="F239" s="16"/>
      <c r="G239" s="7"/>
      <c r="H239" s="53"/>
      <c r="I239" s="9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</row>
    <row r="240" spans="1:149" s="24" customFormat="1" ht="12.75">
      <c r="A240" s="15"/>
      <c r="B240" s="14"/>
      <c r="C240" s="15"/>
      <c r="D240" s="13">
        <v>0.2</v>
      </c>
      <c r="E240" s="122" t="s">
        <v>20</v>
      </c>
      <c r="F240" s="16"/>
      <c r="G240" s="7"/>
      <c r="H240" s="53"/>
      <c r="I240" s="9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</row>
    <row r="241" spans="1:149" s="24" customFormat="1" ht="12.75">
      <c r="A241" s="15"/>
      <c r="B241" s="14"/>
      <c r="C241" s="15"/>
      <c r="D241" s="13">
        <v>0.2</v>
      </c>
      <c r="E241" s="13" t="s">
        <v>4</v>
      </c>
      <c r="F241" s="16"/>
      <c r="G241" s="7"/>
      <c r="H241" s="54"/>
      <c r="I241" s="9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</row>
    <row r="242" spans="1:140" s="24" customFormat="1" ht="12.75">
      <c r="A242" s="15"/>
      <c r="B242" s="14"/>
      <c r="C242" s="1"/>
      <c r="D242" s="21">
        <v>0.3</v>
      </c>
      <c r="E242" s="2" t="s">
        <v>89</v>
      </c>
      <c r="F242" s="26"/>
      <c r="G242" s="4">
        <f>SUM(D256:D262)</f>
        <v>1.07</v>
      </c>
      <c r="H242" s="23"/>
      <c r="I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</row>
    <row r="243" spans="1:140" s="24" customFormat="1" ht="12.75">
      <c r="A243" s="15"/>
      <c r="B243" s="14" t="s">
        <v>26</v>
      </c>
      <c r="C243" s="15" t="s">
        <v>6</v>
      </c>
      <c r="D243" s="28">
        <v>0.4</v>
      </c>
      <c r="E243" s="28" t="s">
        <v>7</v>
      </c>
      <c r="F243" s="16"/>
      <c r="G243" s="7"/>
      <c r="H243" s="53"/>
      <c r="I243" s="9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</row>
    <row r="244" spans="1:140" s="24" customFormat="1" ht="12.75">
      <c r="A244" s="15"/>
      <c r="B244" s="14" t="s">
        <v>176</v>
      </c>
      <c r="C244" s="15"/>
      <c r="D244" s="13">
        <v>0.2</v>
      </c>
      <c r="E244" s="13" t="s">
        <v>8</v>
      </c>
      <c r="F244" s="16"/>
      <c r="G244" s="7"/>
      <c r="H244" s="54"/>
      <c r="I244" s="9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</row>
    <row r="245" spans="1:149" s="24" customFormat="1" ht="12.75">
      <c r="A245" s="15"/>
      <c r="B245" s="14"/>
      <c r="C245" s="15"/>
      <c r="D245" s="13">
        <v>0.2</v>
      </c>
      <c r="E245" s="13" t="s">
        <v>4</v>
      </c>
      <c r="F245" s="16"/>
      <c r="G245" s="7"/>
      <c r="H245" s="53"/>
      <c r="I245" s="9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</row>
    <row r="246" spans="1:149" s="24" customFormat="1" ht="12.75">
      <c r="A246" s="15"/>
      <c r="B246" s="14"/>
      <c r="C246" s="1"/>
      <c r="D246" s="21">
        <v>0.2</v>
      </c>
      <c r="E246" s="123" t="s">
        <v>21</v>
      </c>
      <c r="F246" s="26"/>
      <c r="G246" s="4">
        <f>SUM(D243:D246)</f>
        <v>1</v>
      </c>
      <c r="H246" s="9"/>
      <c r="I246" s="9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</row>
    <row r="247" spans="1:149" s="24" customFormat="1" ht="12.75">
      <c r="A247" s="15"/>
      <c r="B247" s="14" t="s">
        <v>26</v>
      </c>
      <c r="C247" s="15" t="s">
        <v>11</v>
      </c>
      <c r="D247" s="13">
        <v>0.42</v>
      </c>
      <c r="E247" s="13" t="s">
        <v>12</v>
      </c>
      <c r="F247" s="16"/>
      <c r="G247" s="7"/>
      <c r="H247" s="53"/>
      <c r="I247" s="9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</row>
    <row r="248" spans="1:149" s="24" customFormat="1" ht="12.75">
      <c r="A248" s="15"/>
      <c r="B248" s="14" t="s">
        <v>176</v>
      </c>
      <c r="C248" s="15"/>
      <c r="D248" s="13">
        <v>0.16</v>
      </c>
      <c r="E248" s="13" t="s">
        <v>87</v>
      </c>
      <c r="F248" s="16"/>
      <c r="G248" s="7"/>
      <c r="H248" s="53"/>
      <c r="I248" s="9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</row>
    <row r="249" spans="1:149" s="24" customFormat="1" ht="12.75">
      <c r="A249" s="15"/>
      <c r="B249" s="14"/>
      <c r="C249" s="15"/>
      <c r="D249" s="14">
        <v>0.05</v>
      </c>
      <c r="E249" s="14" t="s">
        <v>15</v>
      </c>
      <c r="F249" s="16"/>
      <c r="G249" s="7"/>
      <c r="H249" s="53"/>
      <c r="I249" s="9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</row>
    <row r="250" spans="1:149" s="24" customFormat="1" ht="12.75">
      <c r="A250" s="15"/>
      <c r="B250" s="14"/>
      <c r="C250" s="15"/>
      <c r="D250" s="14">
        <v>0.01</v>
      </c>
      <c r="E250" s="14" t="s">
        <v>179</v>
      </c>
      <c r="F250" s="16"/>
      <c r="G250" s="7"/>
      <c r="H250" s="53"/>
      <c r="I250" s="9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</row>
    <row r="251" spans="1:149" s="24" customFormat="1" ht="12.75">
      <c r="A251" s="15"/>
      <c r="B251" s="14"/>
      <c r="C251" s="15"/>
      <c r="D251" s="13">
        <v>0.2</v>
      </c>
      <c r="E251" s="13" t="s">
        <v>4</v>
      </c>
      <c r="F251" s="16"/>
      <c r="G251" s="7"/>
      <c r="H251" s="53"/>
      <c r="I251" s="9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</row>
    <row r="252" spans="1:149" s="24" customFormat="1" ht="12.75">
      <c r="A252" s="15"/>
      <c r="B252" s="14"/>
      <c r="C252" s="15"/>
      <c r="D252" s="13">
        <v>0.01</v>
      </c>
      <c r="E252" s="13" t="s">
        <v>14</v>
      </c>
      <c r="F252" s="16"/>
      <c r="G252" s="7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</row>
    <row r="253" spans="1:149" s="24" customFormat="1" ht="12.75">
      <c r="A253" s="15"/>
      <c r="B253" s="14"/>
      <c r="C253" s="15"/>
      <c r="D253" s="13">
        <v>0.2</v>
      </c>
      <c r="E253" s="122" t="s">
        <v>18</v>
      </c>
      <c r="F253" s="16"/>
      <c r="G253" s="7"/>
      <c r="H253" s="53"/>
      <c r="I253" s="9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</row>
    <row r="254" spans="1:149" s="25" customFormat="1" ht="12.75">
      <c r="A254" s="1"/>
      <c r="B254" s="2"/>
      <c r="C254" s="1"/>
      <c r="D254" s="21">
        <v>0.2</v>
      </c>
      <c r="E254" s="21" t="s">
        <v>30</v>
      </c>
      <c r="F254" s="26"/>
      <c r="G254" s="4">
        <f>SUM(D247:D254)</f>
        <v>1.25</v>
      </c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</row>
    <row r="255" spans="1:149" s="34" customFormat="1" ht="12.75">
      <c r="A255" s="6">
        <v>39664</v>
      </c>
      <c r="B255" s="94" t="s">
        <v>119</v>
      </c>
      <c r="C255" s="16"/>
      <c r="D255" s="16"/>
      <c r="E255" s="16"/>
      <c r="F255" s="16"/>
      <c r="G255" s="7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</row>
    <row r="256" spans="1:9" ht="12.75">
      <c r="A256" s="15" t="s">
        <v>60</v>
      </c>
      <c r="B256" s="14" t="s">
        <v>26</v>
      </c>
      <c r="C256" s="15" t="s">
        <v>2</v>
      </c>
      <c r="D256" s="14">
        <v>0.44</v>
      </c>
      <c r="E256" s="14" t="s">
        <v>19</v>
      </c>
      <c r="F256" s="16"/>
      <c r="G256" s="7"/>
      <c r="H256" s="54"/>
      <c r="I256" s="9"/>
    </row>
    <row r="257" spans="1:9" ht="12.75">
      <c r="A257" s="15" t="s">
        <v>44</v>
      </c>
      <c r="B257" s="14" t="s">
        <v>176</v>
      </c>
      <c r="C257" s="15"/>
      <c r="D257" s="14">
        <v>0.16</v>
      </c>
      <c r="E257" s="14" t="s">
        <v>87</v>
      </c>
      <c r="F257" s="16"/>
      <c r="G257" s="7"/>
      <c r="H257" s="9"/>
      <c r="I257" s="9"/>
    </row>
    <row r="258" spans="3:9" ht="12.75">
      <c r="C258" s="15"/>
      <c r="D258" s="14">
        <v>0.05</v>
      </c>
      <c r="E258" s="14" t="s">
        <v>15</v>
      </c>
      <c r="F258" s="16"/>
      <c r="G258" s="7"/>
      <c r="H258" s="9"/>
      <c r="I258" s="9"/>
    </row>
    <row r="259" spans="3:9" ht="12.75">
      <c r="C259" s="15"/>
      <c r="D259" s="14">
        <v>0.01</v>
      </c>
      <c r="E259" s="14" t="s">
        <v>179</v>
      </c>
      <c r="F259" s="16"/>
      <c r="G259" s="7"/>
      <c r="H259" s="9"/>
      <c r="I259" s="9"/>
    </row>
    <row r="260" spans="3:9" ht="12.75">
      <c r="C260" s="15"/>
      <c r="D260" s="13">
        <v>0.2</v>
      </c>
      <c r="E260" s="13" t="s">
        <v>4</v>
      </c>
      <c r="F260" s="16"/>
      <c r="G260" s="7"/>
      <c r="H260" s="9"/>
      <c r="I260" s="9"/>
    </row>
    <row r="261" spans="3:149" ht="12.75">
      <c r="C261" s="15"/>
      <c r="D261" s="13">
        <v>0.2</v>
      </c>
      <c r="E261" s="122" t="s">
        <v>9</v>
      </c>
      <c r="F261" s="16"/>
      <c r="G261" s="7"/>
      <c r="H261" s="53"/>
      <c r="I261" s="9"/>
      <c r="EK261"/>
      <c r="EL261"/>
      <c r="EM261"/>
      <c r="EN261"/>
      <c r="EO261"/>
      <c r="EP261"/>
      <c r="EQ261"/>
      <c r="ER261"/>
      <c r="ES261"/>
    </row>
    <row r="262" spans="3:149" ht="12.75">
      <c r="C262" s="1"/>
      <c r="D262" s="21">
        <v>0.01</v>
      </c>
      <c r="E262" s="21" t="s">
        <v>14</v>
      </c>
      <c r="F262" s="26"/>
      <c r="G262" s="4">
        <f>SUM(D238:D242)</f>
        <v>1.32</v>
      </c>
      <c r="H262" s="9"/>
      <c r="I262" s="9"/>
      <c r="EK262"/>
      <c r="EL262"/>
      <c r="EM262"/>
      <c r="EN262"/>
      <c r="EO262"/>
      <c r="EP262"/>
      <c r="EQ262"/>
      <c r="ER262"/>
      <c r="ES262"/>
    </row>
    <row r="263" spans="2:149" ht="12.75">
      <c r="B263" s="14" t="s">
        <v>26</v>
      </c>
      <c r="C263" s="15" t="s">
        <v>6</v>
      </c>
      <c r="D263" s="13">
        <v>0.2</v>
      </c>
      <c r="E263" s="13" t="s">
        <v>37</v>
      </c>
      <c r="F263" s="16"/>
      <c r="G263" s="7"/>
      <c r="H263" s="53"/>
      <c r="I263" s="9"/>
      <c r="EK263"/>
      <c r="EL263"/>
      <c r="EM263"/>
      <c r="EN263"/>
      <c r="EO263"/>
      <c r="EP263"/>
      <c r="EQ263"/>
      <c r="ER263"/>
      <c r="ES263"/>
    </row>
    <row r="264" spans="2:9" ht="12.75">
      <c r="B264" s="14" t="s">
        <v>176</v>
      </c>
      <c r="C264" s="15"/>
      <c r="D264" s="13">
        <v>0.2</v>
      </c>
      <c r="E264" s="13" t="s">
        <v>181</v>
      </c>
      <c r="F264" s="16"/>
      <c r="G264" s="7"/>
      <c r="H264" s="54"/>
      <c r="I264" s="9"/>
    </row>
    <row r="265" spans="3:9" ht="12.75">
      <c r="C265" s="15"/>
      <c r="D265" s="13">
        <v>0.2</v>
      </c>
      <c r="E265" s="13" t="s">
        <v>8</v>
      </c>
      <c r="F265" s="16"/>
      <c r="G265" s="7"/>
      <c r="H265" s="54"/>
      <c r="I265" s="9"/>
    </row>
    <row r="266" spans="3:9" ht="12.75">
      <c r="C266" s="15"/>
      <c r="D266" s="13">
        <v>0.2</v>
      </c>
      <c r="E266" s="13" t="s">
        <v>4</v>
      </c>
      <c r="F266" s="16"/>
      <c r="G266" s="7"/>
      <c r="H266" s="53"/>
      <c r="I266" s="9"/>
    </row>
    <row r="267" spans="3:9" ht="12.75">
      <c r="C267" s="1"/>
      <c r="D267" s="21">
        <v>0.2</v>
      </c>
      <c r="E267" s="123" t="s">
        <v>31</v>
      </c>
      <c r="F267" s="26"/>
      <c r="G267" s="4">
        <f>SUM(D263:D267)</f>
        <v>1</v>
      </c>
      <c r="H267" s="54"/>
      <c r="I267" s="9"/>
    </row>
    <row r="268" spans="2:9" ht="12.75">
      <c r="B268" s="14" t="s">
        <v>26</v>
      </c>
      <c r="C268" s="15" t="s">
        <v>11</v>
      </c>
      <c r="D268" s="14">
        <v>0.4</v>
      </c>
      <c r="E268" s="14" t="s">
        <v>3</v>
      </c>
      <c r="F268" s="16"/>
      <c r="G268" s="7"/>
      <c r="H268" s="54"/>
      <c r="I268" s="9"/>
    </row>
    <row r="269" spans="2:9" ht="12.75">
      <c r="B269" s="14" t="s">
        <v>176</v>
      </c>
      <c r="C269" s="15"/>
      <c r="D269" s="14">
        <v>0.16</v>
      </c>
      <c r="E269" s="14" t="s">
        <v>87</v>
      </c>
      <c r="F269" s="16"/>
      <c r="G269" s="7"/>
      <c r="H269" s="53"/>
      <c r="I269" s="9"/>
    </row>
    <row r="270" spans="3:7" ht="12.75">
      <c r="C270" s="15"/>
      <c r="D270" s="13">
        <v>0.01</v>
      </c>
      <c r="E270" s="13" t="s">
        <v>14</v>
      </c>
      <c r="F270" s="16"/>
      <c r="G270" s="7"/>
    </row>
    <row r="271" spans="3:9" ht="12.75">
      <c r="C271" s="15"/>
      <c r="D271" s="14">
        <v>0.05</v>
      </c>
      <c r="E271" s="14" t="s">
        <v>15</v>
      </c>
      <c r="F271" s="16"/>
      <c r="G271" s="7"/>
      <c r="H271" s="53"/>
      <c r="I271" s="9"/>
    </row>
    <row r="272" spans="3:9" ht="12.75">
      <c r="C272" s="15"/>
      <c r="D272" s="14">
        <v>0.01</v>
      </c>
      <c r="E272" s="14" t="s">
        <v>179</v>
      </c>
      <c r="F272" s="16"/>
      <c r="G272" s="7"/>
      <c r="H272" s="53"/>
      <c r="I272" s="9"/>
    </row>
    <row r="273" spans="3:9" ht="12.75">
      <c r="C273" s="15"/>
      <c r="D273" s="13">
        <v>0.2</v>
      </c>
      <c r="E273" s="13" t="s">
        <v>4</v>
      </c>
      <c r="F273" s="16"/>
      <c r="G273" s="7"/>
      <c r="H273" s="53"/>
      <c r="I273" s="9"/>
    </row>
    <row r="274" spans="1:7" ht="12.75">
      <c r="A274" s="12"/>
      <c r="C274" s="15"/>
      <c r="D274" s="13">
        <v>0.15</v>
      </c>
      <c r="E274" s="13" t="s">
        <v>13</v>
      </c>
      <c r="F274" s="16"/>
      <c r="G274" s="7"/>
    </row>
    <row r="275" spans="3:9" ht="12.75">
      <c r="C275" s="15"/>
      <c r="D275" s="13">
        <v>0.1</v>
      </c>
      <c r="E275" s="13" t="s">
        <v>5</v>
      </c>
      <c r="F275" s="16"/>
      <c r="G275" s="7"/>
      <c r="H275" s="54"/>
      <c r="I275" s="9"/>
    </row>
    <row r="276" spans="1:7" ht="12.75">
      <c r="A276" s="1"/>
      <c r="B276" s="2"/>
      <c r="C276" s="1"/>
      <c r="D276" s="21">
        <v>0.166</v>
      </c>
      <c r="E276" s="21" t="s">
        <v>16</v>
      </c>
      <c r="F276" s="26"/>
      <c r="G276" s="4">
        <f>SUM(D268:D276)</f>
        <v>1.246</v>
      </c>
    </row>
    <row r="277" spans="1:142" s="8" customFormat="1" ht="66" customHeight="1">
      <c r="A277" s="6">
        <v>39665</v>
      </c>
      <c r="B277" s="129" t="s">
        <v>168</v>
      </c>
      <c r="C277" s="129"/>
      <c r="D277" s="129"/>
      <c r="E277" s="129"/>
      <c r="F277" s="129"/>
      <c r="G277" s="129"/>
      <c r="H277" s="12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</row>
    <row r="278" spans="1:149" ht="12.75">
      <c r="A278" s="15" t="s">
        <v>61</v>
      </c>
      <c r="B278" s="14" t="s">
        <v>26</v>
      </c>
      <c r="C278" s="15" t="s">
        <v>2</v>
      </c>
      <c r="D278" s="13">
        <v>0.5</v>
      </c>
      <c r="E278" s="13" t="s">
        <v>23</v>
      </c>
      <c r="F278" s="16"/>
      <c r="G278" s="7"/>
      <c r="EM278"/>
      <c r="EN278"/>
      <c r="EO278"/>
      <c r="EP278"/>
      <c r="EQ278"/>
      <c r="ER278"/>
      <c r="ES278"/>
    </row>
    <row r="279" spans="1:149" ht="12.75">
      <c r="A279" s="15" t="s">
        <v>45</v>
      </c>
      <c r="B279" s="14" t="s">
        <v>176</v>
      </c>
      <c r="C279" s="15"/>
      <c r="D279" s="13">
        <v>0.16</v>
      </c>
      <c r="E279" s="13" t="s">
        <v>87</v>
      </c>
      <c r="F279" s="16"/>
      <c r="G279" s="7"/>
      <c r="H279" s="53"/>
      <c r="I279" s="9"/>
      <c r="EM279"/>
      <c r="EN279"/>
      <c r="EO279"/>
      <c r="EP279"/>
      <c r="EQ279"/>
      <c r="ER279"/>
      <c r="ES279"/>
    </row>
    <row r="280" spans="3:149" ht="12.75">
      <c r="C280" s="15"/>
      <c r="D280" s="14">
        <v>0.01</v>
      </c>
      <c r="E280" s="14" t="s">
        <v>14</v>
      </c>
      <c r="F280" s="16"/>
      <c r="G280" s="7"/>
      <c r="EM280"/>
      <c r="EN280"/>
      <c r="EO280"/>
      <c r="EP280"/>
      <c r="EQ280"/>
      <c r="ER280"/>
      <c r="ES280"/>
    </row>
    <row r="281" spans="3:149" ht="12.75">
      <c r="C281" s="15"/>
      <c r="D281" s="14">
        <v>0.05</v>
      </c>
      <c r="E281" s="14" t="s">
        <v>15</v>
      </c>
      <c r="F281" s="16"/>
      <c r="G281" s="7"/>
      <c r="H281" s="53"/>
      <c r="I281" s="9"/>
      <c r="EM281"/>
      <c r="EN281"/>
      <c r="EO281"/>
      <c r="EP281"/>
      <c r="EQ281"/>
      <c r="ER281"/>
      <c r="ES281"/>
    </row>
    <row r="282" spans="3:149" ht="12.75">
      <c r="C282" s="15"/>
      <c r="D282" s="14">
        <v>0.2</v>
      </c>
      <c r="E282" s="14" t="s">
        <v>8</v>
      </c>
      <c r="F282" s="16"/>
      <c r="G282" s="7"/>
      <c r="H282" s="54"/>
      <c r="I282" s="9"/>
      <c r="EM282"/>
      <c r="EN282"/>
      <c r="EO282"/>
      <c r="EP282"/>
      <c r="EQ282"/>
      <c r="ER282"/>
      <c r="ES282"/>
    </row>
    <row r="283" spans="3:149" ht="12.75">
      <c r="C283" s="15"/>
      <c r="D283" s="14">
        <v>0.01</v>
      </c>
      <c r="E283" s="14" t="s">
        <v>179</v>
      </c>
      <c r="F283" s="16"/>
      <c r="G283" s="7"/>
      <c r="H283" s="53"/>
      <c r="I283" s="9"/>
      <c r="EM283"/>
      <c r="EN283"/>
      <c r="EO283"/>
      <c r="EP283"/>
      <c r="EQ283"/>
      <c r="ER283"/>
      <c r="ES283"/>
    </row>
    <row r="284" spans="3:149" ht="12.75">
      <c r="C284" s="15"/>
      <c r="D284" s="13">
        <v>0.2</v>
      </c>
      <c r="E284" s="13" t="s">
        <v>4</v>
      </c>
      <c r="F284" s="16"/>
      <c r="G284" s="7"/>
      <c r="H284" s="53"/>
      <c r="I284" s="9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</row>
    <row r="285" spans="3:149" ht="12.75">
      <c r="C285" s="1"/>
      <c r="D285" s="21">
        <v>0.2</v>
      </c>
      <c r="E285" s="123" t="s">
        <v>10</v>
      </c>
      <c r="F285" s="26"/>
      <c r="G285" s="4">
        <f>SUM(D278:D285)</f>
        <v>1.33</v>
      </c>
      <c r="H285" s="54"/>
      <c r="I285" s="9"/>
      <c r="EK285"/>
      <c r="EL285"/>
      <c r="EM285"/>
      <c r="EN285"/>
      <c r="EO285"/>
      <c r="EP285"/>
      <c r="EQ285"/>
      <c r="ER285"/>
      <c r="ES285"/>
    </row>
    <row r="286" spans="2:149" ht="12.75">
      <c r="B286" s="14" t="s">
        <v>26</v>
      </c>
      <c r="C286" s="15" t="s">
        <v>6</v>
      </c>
      <c r="D286" s="13">
        <v>0.3</v>
      </c>
      <c r="E286" s="14" t="s">
        <v>180</v>
      </c>
      <c r="F286" s="16"/>
      <c r="G286" s="7"/>
      <c r="H286" s="9"/>
      <c r="I286" s="9"/>
      <c r="EK286"/>
      <c r="EL286"/>
      <c r="EM286"/>
      <c r="EN286"/>
      <c r="EO286"/>
      <c r="EP286"/>
      <c r="EQ286"/>
      <c r="ER286"/>
      <c r="ES286"/>
    </row>
    <row r="287" spans="2:9" ht="12.75">
      <c r="B287" s="14" t="s">
        <v>176</v>
      </c>
      <c r="C287" s="15"/>
      <c r="D287" s="13">
        <v>0.3</v>
      </c>
      <c r="E287" s="13" t="s">
        <v>89</v>
      </c>
      <c r="F287" s="16"/>
      <c r="G287" s="7"/>
      <c r="H287" s="54"/>
      <c r="I287" s="9"/>
    </row>
    <row r="288" spans="3:9" ht="12.75">
      <c r="C288" s="15"/>
      <c r="D288" s="13">
        <v>0.2</v>
      </c>
      <c r="E288" s="122" t="s">
        <v>35</v>
      </c>
      <c r="F288" s="16"/>
      <c r="G288" s="7"/>
      <c r="H288" s="54"/>
      <c r="I288" s="9"/>
    </row>
    <row r="289" spans="3:9" ht="12.75">
      <c r="C289" s="15"/>
      <c r="D289" s="21">
        <v>0.2</v>
      </c>
      <c r="E289" s="21" t="s">
        <v>4</v>
      </c>
      <c r="F289" s="26"/>
      <c r="G289" s="4">
        <f>SUM(D286:D289)</f>
        <v>1</v>
      </c>
      <c r="H289" s="53"/>
      <c r="I289" s="9"/>
    </row>
    <row r="290" spans="2:9" ht="12.75">
      <c r="B290" s="14" t="s">
        <v>26</v>
      </c>
      <c r="C290" s="15" t="s">
        <v>11</v>
      </c>
      <c r="D290" s="13">
        <v>0.42</v>
      </c>
      <c r="E290" s="13" t="s">
        <v>12</v>
      </c>
      <c r="F290" s="16"/>
      <c r="G290" s="7"/>
      <c r="H290" s="53"/>
      <c r="I290" s="9"/>
    </row>
    <row r="291" spans="2:9" ht="12.75">
      <c r="B291" s="14" t="s">
        <v>176</v>
      </c>
      <c r="C291" s="15"/>
      <c r="D291" s="13">
        <v>0.16</v>
      </c>
      <c r="E291" s="14" t="s">
        <v>87</v>
      </c>
      <c r="F291" s="16"/>
      <c r="G291" s="7"/>
      <c r="H291" s="53"/>
      <c r="I291" s="9"/>
    </row>
    <row r="292" spans="3:9" ht="12.75">
      <c r="C292" s="15"/>
      <c r="D292" s="13">
        <v>0.2</v>
      </c>
      <c r="E292" s="13" t="s">
        <v>4</v>
      </c>
      <c r="F292" s="16"/>
      <c r="G292" s="7"/>
      <c r="H292" s="53"/>
      <c r="I292" s="9"/>
    </row>
    <row r="293" spans="3:9" ht="12.75">
      <c r="C293" s="15"/>
      <c r="D293" s="14">
        <v>0.05</v>
      </c>
      <c r="E293" s="14" t="s">
        <v>15</v>
      </c>
      <c r="F293" s="16"/>
      <c r="G293" s="7"/>
      <c r="H293" s="53"/>
      <c r="I293" s="9"/>
    </row>
    <row r="294" spans="3:9" ht="12.75">
      <c r="C294" s="15"/>
      <c r="D294" s="14">
        <v>0.01</v>
      </c>
      <c r="E294" s="14" t="s">
        <v>179</v>
      </c>
      <c r="F294" s="16"/>
      <c r="G294" s="7"/>
      <c r="H294" s="53"/>
      <c r="I294" s="9"/>
    </row>
    <row r="295" spans="3:9" ht="12.75">
      <c r="C295" s="15"/>
      <c r="D295" s="13">
        <v>0.01</v>
      </c>
      <c r="E295" s="13" t="s">
        <v>14</v>
      </c>
      <c r="F295" s="16"/>
      <c r="G295" s="7"/>
      <c r="H295" s="53"/>
      <c r="I295" s="9"/>
    </row>
    <row r="296" spans="3:9" ht="12.75">
      <c r="C296" s="15"/>
      <c r="D296" s="13">
        <v>0.1</v>
      </c>
      <c r="E296" s="13" t="s">
        <v>5</v>
      </c>
      <c r="F296" s="16"/>
      <c r="G296" s="7"/>
      <c r="H296" s="54"/>
      <c r="I296" s="9"/>
    </row>
    <row r="297" spans="1:149" s="10" customFormat="1" ht="12" customHeight="1">
      <c r="A297" s="1"/>
      <c r="B297" s="2"/>
      <c r="C297" s="1"/>
      <c r="D297" s="21">
        <v>0.166</v>
      </c>
      <c r="E297" s="21" t="s">
        <v>16</v>
      </c>
      <c r="F297" s="26"/>
      <c r="G297" s="4">
        <f>SUM(D290:D297)</f>
        <v>1.116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</row>
    <row r="298" spans="1:149" s="8" customFormat="1" ht="27" customHeight="1">
      <c r="A298" s="6">
        <v>39666</v>
      </c>
      <c r="B298" s="129" t="s">
        <v>155</v>
      </c>
      <c r="C298" s="129"/>
      <c r="D298" s="129"/>
      <c r="E298" s="129"/>
      <c r="F298" s="129"/>
      <c r="G298" s="129"/>
      <c r="H298" s="12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</row>
    <row r="299" spans="1:7" ht="12.75">
      <c r="A299" s="12" t="s">
        <v>62</v>
      </c>
      <c r="B299" s="14" t="s">
        <v>26</v>
      </c>
      <c r="C299" s="15" t="s">
        <v>2</v>
      </c>
      <c r="D299" s="13">
        <v>0.2</v>
      </c>
      <c r="E299" s="13" t="s">
        <v>24</v>
      </c>
      <c r="F299" s="16"/>
      <c r="G299" s="7"/>
    </row>
    <row r="300" spans="1:9" ht="12.75">
      <c r="A300" s="12" t="s">
        <v>46</v>
      </c>
      <c r="B300" s="14" t="s">
        <v>176</v>
      </c>
      <c r="C300" s="15"/>
      <c r="D300" s="13">
        <v>0.06</v>
      </c>
      <c r="E300" s="13" t="s">
        <v>5</v>
      </c>
      <c r="F300" s="16"/>
      <c r="G300" s="7"/>
      <c r="H300" s="9"/>
      <c r="I300" s="9"/>
    </row>
    <row r="301" spans="1:9" ht="12.75">
      <c r="A301" s="12"/>
      <c r="C301" s="15"/>
      <c r="D301" s="13">
        <v>0.005</v>
      </c>
      <c r="E301" s="13" t="s">
        <v>25</v>
      </c>
      <c r="F301" s="16"/>
      <c r="G301" s="7"/>
      <c r="H301" s="9"/>
      <c r="I301" s="9"/>
    </row>
    <row r="302" spans="1:9" ht="12.75">
      <c r="A302" s="12"/>
      <c r="C302" s="15"/>
      <c r="D302" s="13">
        <v>0.2</v>
      </c>
      <c r="E302" s="13" t="s">
        <v>4</v>
      </c>
      <c r="F302" s="16"/>
      <c r="G302" s="7"/>
      <c r="H302" s="53"/>
      <c r="I302" s="9"/>
    </row>
    <row r="303" spans="1:9" ht="12.75">
      <c r="A303" s="12"/>
      <c r="C303" s="15"/>
      <c r="D303" s="13">
        <v>0.2</v>
      </c>
      <c r="E303" s="122" t="s">
        <v>34</v>
      </c>
      <c r="F303" s="16"/>
      <c r="G303" s="7"/>
      <c r="H303" s="53"/>
      <c r="I303" s="9"/>
    </row>
    <row r="304" spans="1:9" ht="12.75">
      <c r="A304" s="12"/>
      <c r="C304" s="15"/>
      <c r="D304" s="13">
        <v>0.3</v>
      </c>
      <c r="E304" s="14" t="s">
        <v>89</v>
      </c>
      <c r="F304" s="16"/>
      <c r="G304" s="7"/>
      <c r="H304" s="9"/>
      <c r="I304" s="9"/>
    </row>
    <row r="305" spans="1:7" ht="12.75">
      <c r="A305" s="11"/>
      <c r="C305" s="1"/>
      <c r="D305" s="21">
        <v>0.005</v>
      </c>
      <c r="E305" s="21" t="s">
        <v>25</v>
      </c>
      <c r="F305" s="26"/>
      <c r="G305" s="4">
        <f>SUM(D299:D305)</f>
        <v>0.9700000000000001</v>
      </c>
    </row>
    <row r="306" spans="1:9" ht="12.75">
      <c r="A306" s="12"/>
      <c r="B306" s="14" t="s">
        <v>26</v>
      </c>
      <c r="C306" s="27" t="s">
        <v>6</v>
      </c>
      <c r="D306" s="28">
        <v>0.4</v>
      </c>
      <c r="E306" s="28" t="s">
        <v>7</v>
      </c>
      <c r="F306" s="29"/>
      <c r="G306" s="30"/>
      <c r="H306" s="53"/>
      <c r="I306" s="9"/>
    </row>
    <row r="307" spans="1:149" ht="12.75">
      <c r="A307" s="12"/>
      <c r="B307" s="14" t="s">
        <v>176</v>
      </c>
      <c r="C307" s="15"/>
      <c r="D307" s="13">
        <v>0.2</v>
      </c>
      <c r="E307" s="13" t="s">
        <v>8</v>
      </c>
      <c r="F307" s="16"/>
      <c r="G307" s="7"/>
      <c r="H307" s="54"/>
      <c r="I307" s="9"/>
      <c r="EK307"/>
      <c r="EL307"/>
      <c r="EM307"/>
      <c r="EN307"/>
      <c r="EO307"/>
      <c r="EP307"/>
      <c r="EQ307"/>
      <c r="ER307"/>
      <c r="ES307"/>
    </row>
    <row r="308" spans="1:149" ht="12.75">
      <c r="A308" s="12"/>
      <c r="C308" s="15"/>
      <c r="D308" s="13">
        <v>0.2</v>
      </c>
      <c r="E308" s="13" t="s">
        <v>4</v>
      </c>
      <c r="F308" s="16"/>
      <c r="G308" s="7"/>
      <c r="H308" s="53"/>
      <c r="I308" s="9"/>
      <c r="EK308"/>
      <c r="EL308"/>
      <c r="EM308"/>
      <c r="EN308"/>
      <c r="EO308"/>
      <c r="EP308"/>
      <c r="EQ308"/>
      <c r="ER308"/>
      <c r="ES308"/>
    </row>
    <row r="309" spans="1:149" ht="12.75">
      <c r="A309" s="12"/>
      <c r="C309" s="1"/>
      <c r="D309" s="21">
        <v>0.2</v>
      </c>
      <c r="E309" s="123" t="s">
        <v>35</v>
      </c>
      <c r="F309" s="26"/>
      <c r="G309" s="4">
        <f>SUM(D306:D309)</f>
        <v>1</v>
      </c>
      <c r="H309" s="9"/>
      <c r="I309" s="9"/>
      <c r="EK309"/>
      <c r="EL309"/>
      <c r="EM309"/>
      <c r="EN309"/>
      <c r="EO309"/>
      <c r="EP309"/>
      <c r="EQ309"/>
      <c r="ER309"/>
      <c r="ES309"/>
    </row>
    <row r="310" spans="1:9" ht="12.75">
      <c r="A310" s="11"/>
      <c r="B310" s="14" t="s">
        <v>26</v>
      </c>
      <c r="C310" s="15" t="s">
        <v>11</v>
      </c>
      <c r="D310" s="13">
        <v>0.5</v>
      </c>
      <c r="E310" s="13" t="s">
        <v>36</v>
      </c>
      <c r="F310" s="16"/>
      <c r="G310" s="7"/>
      <c r="H310" s="53"/>
      <c r="I310" s="9"/>
    </row>
    <row r="311" spans="1:9" ht="12.75">
      <c r="A311" s="12"/>
      <c r="C311" s="15"/>
      <c r="D311" s="13">
        <v>0.16</v>
      </c>
      <c r="E311" s="14" t="s">
        <v>87</v>
      </c>
      <c r="F311" s="16"/>
      <c r="G311" s="7"/>
      <c r="H311" s="53"/>
      <c r="I311" s="9"/>
    </row>
    <row r="312" spans="1:9" ht="12.75">
      <c r="A312" s="12"/>
      <c r="C312" s="15"/>
      <c r="D312" s="13">
        <v>0.2</v>
      </c>
      <c r="E312" s="13" t="s">
        <v>4</v>
      </c>
      <c r="F312" s="16"/>
      <c r="G312" s="7"/>
      <c r="H312" s="53"/>
      <c r="I312" s="9"/>
    </row>
    <row r="313" spans="3:9" ht="12.75">
      <c r="C313" s="15"/>
      <c r="D313" s="14">
        <v>0.05</v>
      </c>
      <c r="E313" s="14" t="s">
        <v>15</v>
      </c>
      <c r="F313" s="16"/>
      <c r="G313" s="7"/>
      <c r="H313" s="53"/>
      <c r="I313" s="9"/>
    </row>
    <row r="314" spans="1:9" ht="12.75">
      <c r="A314" s="11"/>
      <c r="C314" s="15"/>
      <c r="D314" s="14">
        <v>0.01</v>
      </c>
      <c r="E314" s="14" t="s">
        <v>179</v>
      </c>
      <c r="F314" s="16"/>
      <c r="G314" s="7"/>
      <c r="H314" s="53"/>
      <c r="I314" s="9"/>
    </row>
    <row r="315" spans="3:7" ht="12.75">
      <c r="C315" s="15"/>
      <c r="D315" s="13">
        <v>0.01</v>
      </c>
      <c r="E315" s="13" t="s">
        <v>14</v>
      </c>
      <c r="F315" s="16"/>
      <c r="G315" s="7"/>
    </row>
    <row r="316" spans="3:9" ht="12.75">
      <c r="C316" s="15"/>
      <c r="D316" s="13">
        <v>0.2</v>
      </c>
      <c r="E316" s="122" t="s">
        <v>18</v>
      </c>
      <c r="F316" s="16"/>
      <c r="G316" s="7"/>
      <c r="H316" s="53"/>
      <c r="I316" s="9"/>
    </row>
    <row r="317" spans="1:7" ht="12.75">
      <c r="A317" s="1"/>
      <c r="B317" s="2"/>
      <c r="C317" s="1"/>
      <c r="D317" s="21">
        <v>0.2</v>
      </c>
      <c r="E317" s="21" t="s">
        <v>30</v>
      </c>
      <c r="F317" s="26"/>
      <c r="G317" s="4">
        <f>SUM(D310:D317)</f>
        <v>1.33</v>
      </c>
    </row>
    <row r="318" spans="1:149" s="33" customFormat="1" ht="11.25" customHeight="1">
      <c r="A318" s="6">
        <v>39667</v>
      </c>
      <c r="B318" s="50" t="s">
        <v>119</v>
      </c>
      <c r="C318" s="18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</row>
    <row r="319" spans="1:149" s="24" customFormat="1" ht="12.75">
      <c r="A319" s="15" t="s">
        <v>63</v>
      </c>
      <c r="B319" s="14" t="s">
        <v>26</v>
      </c>
      <c r="C319" s="15" t="s">
        <v>2</v>
      </c>
      <c r="D319" s="14">
        <v>0.44</v>
      </c>
      <c r="E319" s="14" t="s">
        <v>19</v>
      </c>
      <c r="F319" s="36"/>
      <c r="G319" s="18"/>
      <c r="H319" s="54"/>
      <c r="I319" s="9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</row>
    <row r="320" spans="1:142" s="24" customFormat="1" ht="12.75">
      <c r="A320" s="15" t="s">
        <v>47</v>
      </c>
      <c r="B320" s="14"/>
      <c r="C320" s="15"/>
      <c r="D320" s="14">
        <v>0.16</v>
      </c>
      <c r="E320" s="14" t="s">
        <v>87</v>
      </c>
      <c r="F320" s="16"/>
      <c r="G320" s="7"/>
      <c r="H320" s="53"/>
      <c r="I320" s="9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</row>
    <row r="321" spans="1:142" s="24" customFormat="1" ht="12.75">
      <c r="A321" s="15"/>
      <c r="B321" s="14"/>
      <c r="C321" s="15"/>
      <c r="D321" s="13">
        <v>0.01</v>
      </c>
      <c r="E321" s="13" t="s">
        <v>14</v>
      </c>
      <c r="F321" s="16"/>
      <c r="G321" s="7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</row>
    <row r="322" spans="1:142" s="24" customFormat="1" ht="12.75">
      <c r="A322" s="15"/>
      <c r="B322" s="14"/>
      <c r="C322" s="15"/>
      <c r="D322" s="14">
        <v>0.05</v>
      </c>
      <c r="E322" s="14" t="s">
        <v>15</v>
      </c>
      <c r="F322" s="16"/>
      <c r="G322" s="7"/>
      <c r="H322" s="53"/>
      <c r="I322" s="9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</row>
    <row r="323" spans="1:142" s="24" customFormat="1" ht="12.75">
      <c r="A323" s="15"/>
      <c r="B323" s="14"/>
      <c r="C323" s="15"/>
      <c r="D323" s="14">
        <v>0.01</v>
      </c>
      <c r="E323" s="14" t="s">
        <v>179</v>
      </c>
      <c r="F323" s="16"/>
      <c r="G323" s="7"/>
      <c r="H323" s="53"/>
      <c r="I323" s="9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</row>
    <row r="324" spans="1:149" s="24" customFormat="1" ht="12.75">
      <c r="A324" s="15"/>
      <c r="B324" s="14"/>
      <c r="C324" s="15"/>
      <c r="D324" s="13">
        <v>0.2</v>
      </c>
      <c r="E324" s="13" t="s">
        <v>4</v>
      </c>
      <c r="F324" s="16"/>
      <c r="G324" s="7"/>
      <c r="H324" s="53"/>
      <c r="I324" s="9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</row>
    <row r="325" spans="1:141" s="24" customFormat="1" ht="12.75">
      <c r="A325" s="15"/>
      <c r="B325" s="14"/>
      <c r="C325" s="1"/>
      <c r="D325" s="21">
        <v>0.2</v>
      </c>
      <c r="E325" s="123" t="s">
        <v>21</v>
      </c>
      <c r="F325" s="26"/>
      <c r="G325" s="4">
        <f>SUM(D319:D325)</f>
        <v>1.07</v>
      </c>
      <c r="H325" s="9"/>
      <c r="I325" s="9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</row>
    <row r="326" spans="1:141" s="24" customFormat="1" ht="12.75">
      <c r="A326" s="15"/>
      <c r="B326" s="14" t="s">
        <v>26</v>
      </c>
      <c r="C326" s="15" t="s">
        <v>6</v>
      </c>
      <c r="D326" s="13">
        <v>0.2</v>
      </c>
      <c r="E326" s="13" t="s">
        <v>37</v>
      </c>
      <c r="F326" s="16"/>
      <c r="G326" s="7"/>
      <c r="H326" s="22"/>
      <c r="I326" s="22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</row>
    <row r="327" spans="1:141" s="24" customFormat="1" ht="12.75">
      <c r="A327" s="15"/>
      <c r="B327" s="14"/>
      <c r="C327" s="15"/>
      <c r="D327" s="13">
        <v>0.2</v>
      </c>
      <c r="E327" s="13" t="s">
        <v>181</v>
      </c>
      <c r="F327" s="16"/>
      <c r="G327" s="7"/>
      <c r="H327" s="54"/>
      <c r="I327" s="9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</row>
    <row r="328" spans="1:149" s="24" customFormat="1" ht="12.75">
      <c r="A328" s="15"/>
      <c r="B328" s="14"/>
      <c r="C328" s="15"/>
      <c r="D328" s="13">
        <v>0.3</v>
      </c>
      <c r="E328" s="13" t="s">
        <v>89</v>
      </c>
      <c r="F328" s="16"/>
      <c r="G328" s="7"/>
      <c r="H328" s="9"/>
      <c r="I328" s="9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</row>
    <row r="329" spans="1:149" s="24" customFormat="1" ht="12.75">
      <c r="A329" s="15"/>
      <c r="B329" s="14"/>
      <c r="C329" s="15"/>
      <c r="D329" s="13">
        <v>0.2</v>
      </c>
      <c r="E329" s="13" t="s">
        <v>4</v>
      </c>
      <c r="F329" s="16"/>
      <c r="G329" s="7"/>
      <c r="H329" s="53"/>
      <c r="I329" s="9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</row>
    <row r="330" spans="1:149" s="24" customFormat="1" ht="12.75">
      <c r="A330" s="15"/>
      <c r="B330" s="14"/>
      <c r="C330" s="1"/>
      <c r="D330" s="2">
        <v>0.2</v>
      </c>
      <c r="E330" s="123" t="s">
        <v>35</v>
      </c>
      <c r="F330" s="26"/>
      <c r="G330" s="4">
        <f>SUM(D326:D330)</f>
        <v>1.0999999999999999</v>
      </c>
      <c r="H330" s="9"/>
      <c r="I330" s="9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</row>
    <row r="331" spans="1:149" s="24" customFormat="1" ht="12.75">
      <c r="A331" s="15"/>
      <c r="B331" s="14" t="s">
        <v>26</v>
      </c>
      <c r="C331" s="15" t="s">
        <v>11</v>
      </c>
      <c r="D331" s="13">
        <v>0.42</v>
      </c>
      <c r="E331" s="13" t="s">
        <v>12</v>
      </c>
      <c r="F331" s="16"/>
      <c r="G331" s="7"/>
      <c r="H331" s="53"/>
      <c r="I331" s="9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</row>
    <row r="332" spans="1:149" s="24" customFormat="1" ht="12.75">
      <c r="A332" s="15"/>
      <c r="B332" s="14"/>
      <c r="C332" s="15"/>
      <c r="D332" s="13">
        <v>0.16</v>
      </c>
      <c r="E332" s="13" t="s">
        <v>87</v>
      </c>
      <c r="F332" s="16"/>
      <c r="G332" s="7"/>
      <c r="H332" s="53"/>
      <c r="I332" s="9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</row>
    <row r="333" spans="1:149" s="24" customFormat="1" ht="12.75">
      <c r="A333" s="15"/>
      <c r="B333" s="14"/>
      <c r="C333" s="15"/>
      <c r="D333" s="13">
        <v>0.2</v>
      </c>
      <c r="E333" s="13" t="s">
        <v>4</v>
      </c>
      <c r="F333" s="16"/>
      <c r="G333" s="7"/>
      <c r="H333" s="53"/>
      <c r="I333" s="9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</row>
    <row r="334" spans="1:149" s="24" customFormat="1" ht="12.75">
      <c r="A334" s="15"/>
      <c r="B334" s="14"/>
      <c r="C334" s="15"/>
      <c r="D334" s="14">
        <v>0.05</v>
      </c>
      <c r="E334" s="14" t="s">
        <v>15</v>
      </c>
      <c r="F334" s="16"/>
      <c r="G334" s="7"/>
      <c r="H334" s="53"/>
      <c r="I334" s="9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</row>
    <row r="335" spans="1:149" s="24" customFormat="1" ht="12.75">
      <c r="A335" s="15"/>
      <c r="B335" s="14"/>
      <c r="C335" s="15"/>
      <c r="D335" s="14">
        <v>0.01</v>
      </c>
      <c r="E335" s="14" t="s">
        <v>14</v>
      </c>
      <c r="F335" s="16"/>
      <c r="G335" s="7"/>
      <c r="H335" s="22"/>
      <c r="I335" s="22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</row>
    <row r="336" spans="1:149" s="24" customFormat="1" ht="12.75">
      <c r="A336" s="15"/>
      <c r="B336" s="14"/>
      <c r="C336" s="15"/>
      <c r="D336" s="14">
        <v>0.01</v>
      </c>
      <c r="E336" s="14" t="s">
        <v>179</v>
      </c>
      <c r="F336" s="16"/>
      <c r="G336" s="7"/>
      <c r="H336" s="53"/>
      <c r="I336" s="9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</row>
    <row r="337" spans="1:149" s="24" customFormat="1" ht="12.75">
      <c r="A337" s="15"/>
      <c r="B337" s="14"/>
      <c r="C337" s="15"/>
      <c r="D337" s="14">
        <v>0.2</v>
      </c>
      <c r="E337" s="14" t="s">
        <v>30</v>
      </c>
      <c r="F337" s="16"/>
      <c r="G337" s="7"/>
      <c r="H337" s="22"/>
      <c r="I337" s="22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</row>
    <row r="338" spans="1:149" s="24" customFormat="1" ht="12.75">
      <c r="A338" s="1"/>
      <c r="B338" s="2"/>
      <c r="C338" s="1"/>
      <c r="D338" s="21">
        <v>0.2</v>
      </c>
      <c r="E338" s="123" t="s">
        <v>18</v>
      </c>
      <c r="F338" s="26"/>
      <c r="G338" s="4">
        <f>SUM(D331:D338)</f>
        <v>1.25</v>
      </c>
      <c r="H338" s="54"/>
      <c r="I338" s="9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</row>
    <row r="339" spans="1:149" s="17" customFormat="1" ht="12.75">
      <c r="A339" s="6">
        <v>39668</v>
      </c>
      <c r="B339" s="50" t="s">
        <v>156</v>
      </c>
      <c r="C339" s="18"/>
      <c r="D339" s="33"/>
      <c r="E339" s="33"/>
      <c r="F339" s="33"/>
      <c r="G339" s="18"/>
      <c r="H339" s="9"/>
      <c r="I339" s="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</row>
    <row r="340" spans="1:9" ht="12.75">
      <c r="A340" s="15" t="s">
        <v>64</v>
      </c>
      <c r="B340" s="14" t="s">
        <v>26</v>
      </c>
      <c r="C340" s="15" t="s">
        <v>2</v>
      </c>
      <c r="D340" s="13">
        <v>0.5</v>
      </c>
      <c r="E340" s="13" t="s">
        <v>23</v>
      </c>
      <c r="F340" s="16"/>
      <c r="G340" s="7"/>
      <c r="H340" s="9"/>
      <c r="I340" s="9"/>
    </row>
    <row r="341" spans="1:9" ht="12.75">
      <c r="A341" s="15" t="s">
        <v>49</v>
      </c>
      <c r="C341" s="15"/>
      <c r="D341" s="13">
        <v>0.16</v>
      </c>
      <c r="E341" s="13" t="s">
        <v>88</v>
      </c>
      <c r="F341" s="16"/>
      <c r="G341" s="7"/>
      <c r="H341" s="53"/>
      <c r="I341" s="9"/>
    </row>
    <row r="342" spans="3:9" ht="12.75">
      <c r="C342" s="15"/>
      <c r="D342" s="14">
        <v>0.05</v>
      </c>
      <c r="E342" s="14" t="s">
        <v>15</v>
      </c>
      <c r="F342" s="16"/>
      <c r="G342" s="7"/>
      <c r="H342" s="53"/>
      <c r="I342" s="9"/>
    </row>
    <row r="343" spans="3:9" ht="12.75">
      <c r="C343" s="15"/>
      <c r="D343" s="14">
        <v>0.01</v>
      </c>
      <c r="E343" s="14" t="s">
        <v>14</v>
      </c>
      <c r="F343" s="16"/>
      <c r="G343" s="7"/>
      <c r="H343" s="53"/>
      <c r="I343" s="9"/>
    </row>
    <row r="344" spans="3:9" ht="12.75">
      <c r="C344" s="15"/>
      <c r="D344" s="14">
        <v>0.01</v>
      </c>
      <c r="E344" s="14" t="s">
        <v>179</v>
      </c>
      <c r="F344" s="16"/>
      <c r="G344" s="7"/>
      <c r="H344" s="53"/>
      <c r="I344" s="9"/>
    </row>
    <row r="345" spans="3:9" ht="12.75">
      <c r="C345" s="15"/>
      <c r="D345" s="13">
        <v>0.2</v>
      </c>
      <c r="E345" s="122" t="s">
        <v>10</v>
      </c>
      <c r="F345" s="16"/>
      <c r="G345" s="7"/>
      <c r="H345" s="54"/>
      <c r="I345" s="9"/>
    </row>
    <row r="346" spans="3:9" ht="12.75">
      <c r="C346" s="1"/>
      <c r="D346" s="21">
        <v>0.2</v>
      </c>
      <c r="E346" s="21" t="s">
        <v>4</v>
      </c>
      <c r="F346" s="26"/>
      <c r="G346" s="4">
        <f>SUM(D340:D346)</f>
        <v>1.1300000000000001</v>
      </c>
      <c r="H346" s="53"/>
      <c r="I346" s="9"/>
    </row>
    <row r="347" spans="2:9" ht="12.75">
      <c r="B347" s="14" t="s">
        <v>26</v>
      </c>
      <c r="C347" s="15" t="s">
        <v>6</v>
      </c>
      <c r="D347" s="13">
        <v>0.3</v>
      </c>
      <c r="E347" s="13" t="s">
        <v>89</v>
      </c>
      <c r="F347" s="16"/>
      <c r="G347" s="7"/>
      <c r="H347" s="53"/>
      <c r="I347" s="9"/>
    </row>
    <row r="348" spans="3:9" ht="12.75">
      <c r="C348" s="15"/>
      <c r="D348" s="13">
        <v>0.2</v>
      </c>
      <c r="E348" s="13" t="s">
        <v>8</v>
      </c>
      <c r="F348" s="16"/>
      <c r="G348" s="7"/>
      <c r="H348" s="54"/>
      <c r="I348" s="9"/>
    </row>
    <row r="349" spans="3:149" ht="12.75">
      <c r="C349" s="15"/>
      <c r="D349" s="13">
        <v>0.2</v>
      </c>
      <c r="E349" s="13" t="s">
        <v>4</v>
      </c>
      <c r="F349" s="16"/>
      <c r="G349" s="7"/>
      <c r="H349" s="53"/>
      <c r="I349" s="9"/>
      <c r="EM349"/>
      <c r="EN349"/>
      <c r="EO349"/>
      <c r="EP349"/>
      <c r="EQ349"/>
      <c r="ER349"/>
      <c r="ES349"/>
    </row>
    <row r="350" spans="3:149" ht="12.75">
      <c r="C350" s="1"/>
      <c r="D350" s="21">
        <v>0.2</v>
      </c>
      <c r="E350" s="123" t="s">
        <v>34</v>
      </c>
      <c r="F350" s="26"/>
      <c r="G350" s="4">
        <f>SUM(D347:D350)</f>
        <v>0.8999999999999999</v>
      </c>
      <c r="H350" s="9"/>
      <c r="I350" s="9"/>
      <c r="EM350"/>
      <c r="EN350"/>
      <c r="EO350"/>
      <c r="EP350"/>
      <c r="EQ350"/>
      <c r="ER350"/>
      <c r="ES350"/>
    </row>
    <row r="351" spans="2:149" ht="12.75">
      <c r="B351" s="14" t="s">
        <v>26</v>
      </c>
      <c r="C351" s="15" t="s">
        <v>11</v>
      </c>
      <c r="D351" s="13">
        <v>0.5</v>
      </c>
      <c r="E351" s="13" t="s">
        <v>3</v>
      </c>
      <c r="F351" s="16"/>
      <c r="G351" s="7"/>
      <c r="H351" s="53"/>
      <c r="I351" s="9"/>
      <c r="EM351"/>
      <c r="EN351"/>
      <c r="EO351"/>
      <c r="EP351"/>
      <c r="EQ351"/>
      <c r="ER351"/>
      <c r="ES351"/>
    </row>
    <row r="352" spans="3:9" ht="12.75">
      <c r="C352" s="15"/>
      <c r="D352" s="13">
        <v>0.16</v>
      </c>
      <c r="E352" s="14" t="s">
        <v>88</v>
      </c>
      <c r="F352" s="16"/>
      <c r="G352" s="7"/>
      <c r="H352" s="53"/>
      <c r="I352" s="9"/>
    </row>
    <row r="353" spans="3:9" ht="12.75">
      <c r="C353" s="15"/>
      <c r="D353" s="13">
        <v>0.2</v>
      </c>
      <c r="E353" s="13" t="s">
        <v>4</v>
      </c>
      <c r="F353" s="16"/>
      <c r="G353" s="7"/>
      <c r="H353" s="53"/>
      <c r="I353" s="9"/>
    </row>
    <row r="354" spans="3:9" ht="12.75">
      <c r="C354" s="15"/>
      <c r="D354" s="14">
        <v>0.05</v>
      </c>
      <c r="E354" s="14" t="s">
        <v>15</v>
      </c>
      <c r="F354" s="16"/>
      <c r="G354" s="7"/>
      <c r="H354" s="53"/>
      <c r="I354" s="9"/>
    </row>
    <row r="355" spans="3:9" ht="12.75">
      <c r="C355" s="15"/>
      <c r="D355" s="14">
        <v>0.01</v>
      </c>
      <c r="E355" s="14" t="s">
        <v>14</v>
      </c>
      <c r="F355" s="16"/>
      <c r="G355" s="7"/>
      <c r="H355" s="9"/>
      <c r="I355" s="9"/>
    </row>
    <row r="356" spans="3:9" ht="12.75">
      <c r="C356" s="15"/>
      <c r="D356" s="14">
        <v>0.01</v>
      </c>
      <c r="E356" s="14" t="s">
        <v>179</v>
      </c>
      <c r="F356" s="16"/>
      <c r="G356" s="7"/>
      <c r="H356" s="53"/>
      <c r="I356" s="9"/>
    </row>
    <row r="357" spans="3:9" ht="12.75">
      <c r="C357" s="15"/>
      <c r="D357" s="13">
        <v>0.1</v>
      </c>
      <c r="E357" s="13" t="s">
        <v>5</v>
      </c>
      <c r="F357" s="16"/>
      <c r="G357" s="7"/>
      <c r="H357" s="54"/>
      <c r="I357" s="9"/>
    </row>
    <row r="358" spans="1:149" s="10" customFormat="1" ht="12.75">
      <c r="A358" s="1"/>
      <c r="B358" s="2"/>
      <c r="C358" s="1"/>
      <c r="D358" s="21">
        <v>0.166</v>
      </c>
      <c r="E358" s="21" t="s">
        <v>16</v>
      </c>
      <c r="F358" s="26"/>
      <c r="G358" s="4">
        <f>SUM(D351:D358)</f>
        <v>1.1960000000000002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</row>
    <row r="359" spans="1:149" s="17" customFormat="1" ht="12.75">
      <c r="A359" s="6">
        <v>39669</v>
      </c>
      <c r="B359" s="50" t="s">
        <v>121</v>
      </c>
      <c r="C359" s="18"/>
      <c r="D359" s="33"/>
      <c r="E359" s="33"/>
      <c r="F359" s="33"/>
      <c r="G359" s="18"/>
      <c r="H359" s="9"/>
      <c r="I359" s="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</row>
    <row r="360" spans="1:149" s="10" customFormat="1" ht="12.75">
      <c r="A360" s="15" t="s">
        <v>173</v>
      </c>
      <c r="B360" s="14" t="s">
        <v>26</v>
      </c>
      <c r="C360" s="15" t="s">
        <v>2</v>
      </c>
      <c r="D360" s="14">
        <v>0.2</v>
      </c>
      <c r="E360" s="14" t="s">
        <v>17</v>
      </c>
      <c r="F360" s="14"/>
      <c r="G360" s="16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</row>
    <row r="361" spans="1:143" s="10" customFormat="1" ht="12.75">
      <c r="A361" s="15" t="s">
        <v>51</v>
      </c>
      <c r="B361" s="14"/>
      <c r="C361" s="15"/>
      <c r="D361" s="14">
        <v>0.06</v>
      </c>
      <c r="E361" s="14" t="s">
        <v>5</v>
      </c>
      <c r="F361" s="14"/>
      <c r="G361" s="16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</row>
    <row r="362" spans="1:143" s="10" customFormat="1" ht="12.75">
      <c r="A362" s="15"/>
      <c r="B362" s="14"/>
      <c r="C362" s="15"/>
      <c r="D362" s="14">
        <v>0.2</v>
      </c>
      <c r="E362" s="124" t="s">
        <v>10</v>
      </c>
      <c r="F362" s="14"/>
      <c r="G362" s="16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</row>
    <row r="363" spans="1:143" s="10" customFormat="1" ht="12.75">
      <c r="A363" s="15"/>
      <c r="B363" s="14"/>
      <c r="C363" s="15"/>
      <c r="D363" s="14">
        <v>0.005</v>
      </c>
      <c r="E363" s="14" t="s">
        <v>25</v>
      </c>
      <c r="F363" s="14"/>
      <c r="G363" s="16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</row>
    <row r="364" spans="1:143" s="10" customFormat="1" ht="12.75">
      <c r="A364" s="15"/>
      <c r="B364" s="14"/>
      <c r="C364" s="15"/>
      <c r="D364" s="14">
        <v>0.3</v>
      </c>
      <c r="E364" s="14" t="s">
        <v>89</v>
      </c>
      <c r="F364" s="14"/>
      <c r="G364" s="16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</row>
    <row r="365" spans="1:143" s="10" customFormat="1" ht="12.75">
      <c r="A365" s="15"/>
      <c r="B365" s="14"/>
      <c r="C365" s="15"/>
      <c r="D365" s="2">
        <v>0.2</v>
      </c>
      <c r="E365" s="2" t="s">
        <v>4</v>
      </c>
      <c r="F365" s="14"/>
      <c r="G365" s="7">
        <f>SUM(D359:D365)</f>
        <v>0.9650000000000001</v>
      </c>
      <c r="H365" s="5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</row>
    <row r="366" spans="1:149" s="10" customFormat="1" ht="12.75">
      <c r="A366" s="15"/>
      <c r="B366" s="14" t="s">
        <v>26</v>
      </c>
      <c r="C366" s="27" t="s">
        <v>6</v>
      </c>
      <c r="D366" s="28">
        <v>0.4</v>
      </c>
      <c r="E366" s="28" t="s">
        <v>7</v>
      </c>
      <c r="F366" s="29"/>
      <c r="G366" s="30"/>
      <c r="H366" s="5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</row>
    <row r="367" spans="1:149" s="10" customFormat="1" ht="12.75">
      <c r="A367" s="15"/>
      <c r="B367" s="14"/>
      <c r="C367" s="15"/>
      <c r="D367" s="13">
        <v>0.2</v>
      </c>
      <c r="E367" s="13" t="s">
        <v>8</v>
      </c>
      <c r="F367" s="16"/>
      <c r="G367" s="7"/>
      <c r="H367" s="5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</row>
    <row r="368" spans="1:149" s="10" customFormat="1" ht="12.75">
      <c r="A368" s="15"/>
      <c r="B368" s="14"/>
      <c r="C368" s="15"/>
      <c r="D368" s="13">
        <v>0.2</v>
      </c>
      <c r="E368" s="13" t="s">
        <v>4</v>
      </c>
      <c r="F368" s="16"/>
      <c r="G368" s="7"/>
      <c r="H368" s="5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</row>
    <row r="369" spans="1:149" s="10" customFormat="1" ht="12.75">
      <c r="A369" s="15"/>
      <c r="B369" s="14"/>
      <c r="C369" s="1"/>
      <c r="D369" s="21">
        <v>0.2</v>
      </c>
      <c r="E369" s="123" t="s">
        <v>21</v>
      </c>
      <c r="F369" s="26"/>
      <c r="G369" s="4">
        <f>SUM(D366:D369)</f>
        <v>1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</row>
    <row r="370" spans="1:149" s="10" customFormat="1" ht="12.75">
      <c r="A370" s="15"/>
      <c r="B370" s="14" t="s">
        <v>26</v>
      </c>
      <c r="C370" s="15" t="s">
        <v>11</v>
      </c>
      <c r="D370" s="14">
        <v>0.44</v>
      </c>
      <c r="E370" s="14" t="s">
        <v>19</v>
      </c>
      <c r="F370" s="16"/>
      <c r="G370" s="7"/>
      <c r="H370" s="54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</row>
    <row r="371" spans="1:149" s="10" customFormat="1" ht="12.75">
      <c r="A371" s="15"/>
      <c r="B371" s="14"/>
      <c r="C371" s="15"/>
      <c r="D371" s="14">
        <v>0.16</v>
      </c>
      <c r="E371" s="14" t="s">
        <v>87</v>
      </c>
      <c r="F371" s="16"/>
      <c r="G371" s="7"/>
      <c r="H371" s="5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</row>
    <row r="372" spans="1:149" s="10" customFormat="1" ht="12.75">
      <c r="A372" s="15"/>
      <c r="B372" s="14"/>
      <c r="C372" s="15"/>
      <c r="D372" s="13">
        <v>0.01</v>
      </c>
      <c r="E372" s="13" t="s">
        <v>14</v>
      </c>
      <c r="F372" s="16"/>
      <c r="G372" s="7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</row>
    <row r="373" spans="1:149" s="10" customFormat="1" ht="12" customHeight="1">
      <c r="A373" s="15"/>
      <c r="B373" s="14"/>
      <c r="C373" s="15"/>
      <c r="D373" s="14">
        <v>0.05</v>
      </c>
      <c r="E373" s="14" t="s">
        <v>15</v>
      </c>
      <c r="F373" s="16"/>
      <c r="G373" s="7"/>
      <c r="H373" s="5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</row>
    <row r="374" spans="1:149" s="10" customFormat="1" ht="12.75">
      <c r="A374" s="15"/>
      <c r="B374" s="14"/>
      <c r="C374" s="15"/>
      <c r="D374" s="14">
        <v>0.01</v>
      </c>
      <c r="E374" s="14" t="s">
        <v>179</v>
      </c>
      <c r="F374" s="16"/>
      <c r="G374" s="7"/>
      <c r="H374" s="5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</row>
    <row r="375" spans="1:149" s="10" customFormat="1" ht="12.75">
      <c r="A375" s="15"/>
      <c r="B375" s="14"/>
      <c r="C375" s="15"/>
      <c r="D375" s="13">
        <v>0.2</v>
      </c>
      <c r="E375" s="13" t="s">
        <v>4</v>
      </c>
      <c r="F375" s="16"/>
      <c r="G375" s="7"/>
      <c r="H375" s="5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</row>
    <row r="376" spans="1:149" s="10" customFormat="1" ht="12.75">
      <c r="A376" s="15"/>
      <c r="B376" s="14"/>
      <c r="C376" s="15"/>
      <c r="D376" s="13">
        <v>0.1</v>
      </c>
      <c r="E376" s="13" t="s">
        <v>5</v>
      </c>
      <c r="F376" s="16"/>
      <c r="G376" s="7"/>
      <c r="H376" s="54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</row>
    <row r="377" spans="1:149" s="10" customFormat="1" ht="12.75">
      <c r="A377" s="1"/>
      <c r="B377" s="2"/>
      <c r="C377" s="1"/>
      <c r="D377" s="21">
        <v>0.166</v>
      </c>
      <c r="E377" s="21" t="s">
        <v>16</v>
      </c>
      <c r="F377" s="26"/>
      <c r="G377" s="4">
        <f>SUM(D370:D377)</f>
        <v>1.1360000000000001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</row>
    <row r="378" spans="1:149" s="10" customFormat="1" ht="12.75">
      <c r="A378" s="15"/>
      <c r="B378" s="14"/>
      <c r="C378" s="15"/>
      <c r="D378" s="13"/>
      <c r="E378" s="51" t="s">
        <v>92</v>
      </c>
      <c r="F378" s="33"/>
      <c r="G378" s="18">
        <v>6</v>
      </c>
      <c r="H378" s="54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</row>
    <row r="379" spans="1:149" s="10" customFormat="1" ht="12" customHeight="1">
      <c r="A379" s="15"/>
      <c r="B379" s="14"/>
      <c r="C379" s="15"/>
      <c r="D379" s="13"/>
      <c r="E379" s="36" t="s">
        <v>93</v>
      </c>
      <c r="F379" s="36"/>
      <c r="G379" s="18">
        <f>0.8*6</f>
        <v>4.800000000000001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</row>
    <row r="380" spans="1:149" s="10" customFormat="1" ht="12.75">
      <c r="A380" s="15"/>
      <c r="B380" s="14"/>
      <c r="C380" s="15"/>
      <c r="D380" s="13"/>
      <c r="E380" s="13"/>
      <c r="F380" s="16"/>
      <c r="G380" s="7">
        <f>SUM(G3:G379)</f>
        <v>74.36399999999999</v>
      </c>
      <c r="H380" s="9">
        <f>G380-G379-G378</f>
        <v>63.56399999999999</v>
      </c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</row>
    <row r="381" spans="1:9" s="19" customFormat="1" ht="12" customHeight="1">
      <c r="A381" s="12"/>
      <c r="B381" s="13"/>
      <c r="C381" s="32"/>
      <c r="D381" s="36"/>
      <c r="E381" s="36"/>
      <c r="F381" s="36"/>
      <c r="G381" s="18">
        <f>G380/19</f>
        <v>3.9138947368421046</v>
      </c>
      <c r="H381" s="9" t="s">
        <v>178</v>
      </c>
      <c r="I381" s="9"/>
    </row>
    <row r="382" spans="1:149" s="10" customFormat="1" ht="12.75">
      <c r="A382" s="15"/>
      <c r="B382" s="14"/>
      <c r="C382" s="47"/>
      <c r="D382" s="51"/>
      <c r="E382" s="51"/>
      <c r="F382" s="33"/>
      <c r="G382" s="18">
        <f>G380/6</f>
        <v>12.393999999999998</v>
      </c>
      <c r="H382" s="9" t="s">
        <v>38</v>
      </c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</row>
    <row r="383" spans="1:149" s="10" customFormat="1" ht="12.75">
      <c r="A383" s="15"/>
      <c r="B383" s="14"/>
      <c r="C383" s="47"/>
      <c r="D383" s="51"/>
      <c r="E383" s="51"/>
      <c r="F383" s="33"/>
      <c r="G383" s="18">
        <f>G381/6</f>
        <v>0.6523157894736841</v>
      </c>
      <c r="H383" s="9" t="s">
        <v>39</v>
      </c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</row>
    <row r="384" spans="1:149" s="10" customFormat="1" ht="12.75">
      <c r="A384" s="15"/>
      <c r="B384" s="14"/>
      <c r="C384" s="47"/>
      <c r="D384" s="51"/>
      <c r="E384" s="51"/>
      <c r="F384" s="33"/>
      <c r="G384" s="1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</row>
    <row r="385" spans="1:149" s="10" customFormat="1" ht="12.75">
      <c r="A385" s="15"/>
      <c r="B385" s="14"/>
      <c r="C385" s="47"/>
      <c r="D385" s="51"/>
      <c r="E385" s="51"/>
      <c r="F385" s="33"/>
      <c r="G385" s="18" t="s">
        <v>94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</row>
    <row r="386" spans="1:149" s="10" customFormat="1" ht="12.75">
      <c r="A386" s="15"/>
      <c r="B386" s="14"/>
      <c r="C386" s="47"/>
      <c r="D386" s="51"/>
      <c r="E386" s="51"/>
      <c r="F386" s="33"/>
      <c r="G386" s="32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</row>
    <row r="387" spans="1:149" s="10" customFormat="1" ht="12.75">
      <c r="A387" s="15"/>
      <c r="B387" s="14"/>
      <c r="C387" s="47"/>
      <c r="D387" s="51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</row>
    <row r="388" spans="1:4" s="19" customFormat="1" ht="12.75">
      <c r="A388" s="12"/>
      <c r="B388" s="13"/>
      <c r="C388" s="32"/>
      <c r="D388" s="36"/>
    </row>
    <row r="389" spans="1:7" ht="12.75">
      <c r="A389" s="12"/>
      <c r="B389" s="13"/>
      <c r="C389" s="32"/>
      <c r="D389" s="36"/>
      <c r="E389" s="36"/>
      <c r="F389" s="36"/>
      <c r="G389" s="32"/>
    </row>
    <row r="390" spans="1:7" ht="12.75">
      <c r="A390" s="12"/>
      <c r="B390" s="13"/>
      <c r="C390" s="32"/>
      <c r="D390" s="36"/>
      <c r="E390" s="36"/>
      <c r="F390" s="36"/>
      <c r="G390" s="32"/>
    </row>
    <row r="391" spans="1:7" ht="12.75">
      <c r="A391" s="12"/>
      <c r="B391" s="13"/>
      <c r="C391" s="32"/>
      <c r="D391" s="36"/>
      <c r="E391" s="36"/>
      <c r="F391" s="36"/>
      <c r="G391" s="32"/>
    </row>
    <row r="392" spans="1:7" ht="12.75">
      <c r="A392" s="12"/>
      <c r="B392" s="13"/>
      <c r="C392" s="32"/>
      <c r="D392" s="36"/>
      <c r="E392" s="36"/>
      <c r="F392" s="36"/>
      <c r="G392" s="32"/>
    </row>
    <row r="393" spans="1:7" ht="12.75">
      <c r="A393" s="12"/>
      <c r="B393" s="13"/>
      <c r="C393" s="32"/>
      <c r="D393" s="36"/>
      <c r="E393" s="36"/>
      <c r="F393" s="36"/>
      <c r="G393" s="32"/>
    </row>
    <row r="394" spans="1:7" ht="12.75">
      <c r="A394" s="12"/>
      <c r="B394" s="13"/>
      <c r="C394" s="32"/>
      <c r="D394" s="36"/>
      <c r="E394" s="36"/>
      <c r="F394" s="36"/>
      <c r="G394" s="32"/>
    </row>
    <row r="395" spans="1:7" ht="12.75">
      <c r="A395" s="12"/>
      <c r="B395" s="13"/>
      <c r="C395" s="32"/>
      <c r="D395" s="36"/>
      <c r="E395" s="36"/>
      <c r="F395" s="36"/>
      <c r="G395" s="32"/>
    </row>
    <row r="396" spans="1:7" ht="12.75">
      <c r="A396" s="12"/>
      <c r="B396" s="13"/>
      <c r="C396" s="32"/>
      <c r="D396" s="36"/>
      <c r="E396" s="36"/>
      <c r="F396" s="36"/>
      <c r="G396" s="32"/>
    </row>
    <row r="397" spans="1:7" ht="12.75">
      <c r="A397" s="12"/>
      <c r="B397" s="13"/>
      <c r="C397" s="32"/>
      <c r="D397" s="36"/>
      <c r="E397" s="36"/>
      <c r="F397" s="36"/>
      <c r="G397" s="32"/>
    </row>
    <row r="398" spans="1:7" ht="12.75">
      <c r="A398" s="12"/>
      <c r="B398" s="13"/>
      <c r="C398" s="32"/>
      <c r="D398" s="36"/>
      <c r="E398" s="36"/>
      <c r="F398" s="36"/>
      <c r="G398" s="32"/>
    </row>
    <row r="399" spans="1:7" ht="12.75">
      <c r="A399" s="12"/>
      <c r="B399" s="13"/>
      <c r="C399" s="32"/>
      <c r="D399" s="36"/>
      <c r="E399" s="36"/>
      <c r="F399" s="36"/>
      <c r="G399" s="32"/>
    </row>
    <row r="400" spans="1:7" ht="12.75">
      <c r="A400" s="12"/>
      <c r="B400" s="13"/>
      <c r="C400" s="32"/>
      <c r="D400" s="36"/>
      <c r="E400" s="36"/>
      <c r="F400" s="36"/>
      <c r="G400" s="32"/>
    </row>
    <row r="401" spans="1:7" ht="12.75">
      <c r="A401" s="12"/>
      <c r="B401" s="13"/>
      <c r="C401" s="32"/>
      <c r="D401" s="36"/>
      <c r="E401" s="36"/>
      <c r="F401" s="36"/>
      <c r="G401" s="32"/>
    </row>
    <row r="402" spans="1:7" ht="12.75">
      <c r="A402" s="12"/>
      <c r="B402" s="13"/>
      <c r="C402" s="32"/>
      <c r="D402" s="36"/>
      <c r="E402" s="36"/>
      <c r="F402" s="36"/>
      <c r="G402" s="32"/>
    </row>
    <row r="403" spans="1:7" ht="12.75">
      <c r="A403" s="12"/>
      <c r="B403" s="13"/>
      <c r="C403" s="32"/>
      <c r="D403" s="36"/>
      <c r="E403" s="36"/>
      <c r="F403" s="36"/>
      <c r="G403" s="32"/>
    </row>
    <row r="404" spans="1:7" ht="12.75">
      <c r="A404" s="12"/>
      <c r="B404" s="13"/>
      <c r="C404" s="32"/>
      <c r="D404" s="36"/>
      <c r="E404" s="36"/>
      <c r="F404" s="36"/>
      <c r="G404" s="32"/>
    </row>
    <row r="405" spans="1:7" ht="12.75">
      <c r="A405" s="12"/>
      <c r="B405" s="13"/>
      <c r="C405" s="32"/>
      <c r="D405" s="36"/>
      <c r="E405" s="36"/>
      <c r="F405" s="36"/>
      <c r="G405" s="32"/>
    </row>
    <row r="406" spans="1:7" ht="12.75">
      <c r="A406" s="12"/>
      <c r="B406" s="13"/>
      <c r="C406" s="32"/>
      <c r="D406" s="36"/>
      <c r="E406" s="36"/>
      <c r="F406" s="36"/>
      <c r="G406" s="32"/>
    </row>
    <row r="407" spans="1:7" ht="12.75">
      <c r="A407" s="12"/>
      <c r="B407" s="13"/>
      <c r="C407" s="32"/>
      <c r="D407" s="36"/>
      <c r="E407" s="36"/>
      <c r="F407" s="36"/>
      <c r="G407" s="32"/>
    </row>
    <row r="408" spans="1:7" ht="12.75">
      <c r="A408" s="12"/>
      <c r="B408" s="13"/>
      <c r="C408" s="32"/>
      <c r="D408" s="36"/>
      <c r="E408" s="36"/>
      <c r="F408" s="36"/>
      <c r="G408" s="32"/>
    </row>
    <row r="409" spans="1:7" ht="12.75">
      <c r="A409" s="12"/>
      <c r="B409" s="13"/>
      <c r="C409" s="32"/>
      <c r="D409" s="36"/>
      <c r="E409" s="36"/>
      <c r="F409" s="36"/>
      <c r="G409" s="32"/>
    </row>
    <row r="410" spans="1:7" ht="12.75">
      <c r="A410" s="12"/>
      <c r="B410" s="13"/>
      <c r="C410" s="32"/>
      <c r="D410" s="36"/>
      <c r="E410" s="36"/>
      <c r="F410" s="36"/>
      <c r="G410" s="32"/>
    </row>
    <row r="411" spans="1:7" ht="12.75">
      <c r="A411" s="12"/>
      <c r="B411" s="13"/>
      <c r="C411" s="32"/>
      <c r="D411" s="36"/>
      <c r="E411" s="36"/>
      <c r="F411" s="36"/>
      <c r="G411" s="32"/>
    </row>
    <row r="412" spans="1:7" ht="12.75">
      <c r="A412" s="12"/>
      <c r="B412" s="13"/>
      <c r="C412" s="32"/>
      <c r="D412" s="36"/>
      <c r="E412" s="36"/>
      <c r="F412" s="36"/>
      <c r="G412" s="32"/>
    </row>
    <row r="413" spans="1:7" ht="12.75">
      <c r="A413" s="12"/>
      <c r="B413" s="13"/>
      <c r="C413" s="32"/>
      <c r="D413" s="36"/>
      <c r="E413" s="36"/>
      <c r="F413" s="36"/>
      <c r="G413" s="32"/>
    </row>
    <row r="414" spans="1:7" ht="12.75">
      <c r="A414" s="12"/>
      <c r="B414" s="13"/>
      <c r="C414" s="32"/>
      <c r="D414" s="36"/>
      <c r="E414" s="36"/>
      <c r="F414" s="36"/>
      <c r="G414" s="32"/>
    </row>
    <row r="415" spans="1:7" ht="12.75">
      <c r="A415" s="12"/>
      <c r="B415" s="13"/>
      <c r="C415" s="32"/>
      <c r="D415" s="36"/>
      <c r="E415" s="36"/>
      <c r="F415" s="36"/>
      <c r="G415" s="32"/>
    </row>
    <row r="416" spans="1:7" ht="12.75">
      <c r="A416" s="12"/>
      <c r="B416" s="13"/>
      <c r="C416" s="32"/>
      <c r="D416" s="36"/>
      <c r="E416" s="36"/>
      <c r="F416" s="36"/>
      <c r="G416" s="32"/>
    </row>
    <row r="417" spans="1:7" ht="12.75">
      <c r="A417" s="12"/>
      <c r="B417" s="13"/>
      <c r="C417" s="32"/>
      <c r="D417" s="36"/>
      <c r="E417" s="36"/>
      <c r="F417" s="36"/>
      <c r="G417" s="32"/>
    </row>
    <row r="418" spans="1:7" ht="12.75">
      <c r="A418" s="12"/>
      <c r="B418" s="13"/>
      <c r="C418" s="32"/>
      <c r="D418" s="36"/>
      <c r="E418" s="36"/>
      <c r="F418" s="36"/>
      <c r="G418" s="32"/>
    </row>
    <row r="419" spans="1:7" ht="12.75">
      <c r="A419" s="12"/>
      <c r="B419" s="13"/>
      <c r="C419" s="32"/>
      <c r="D419" s="36"/>
      <c r="E419" s="36"/>
      <c r="F419" s="36"/>
      <c r="G419" s="32"/>
    </row>
    <row r="420" ht="12.75">
      <c r="G420" s="32"/>
    </row>
    <row r="421" ht="12.75">
      <c r="G421" s="32"/>
    </row>
    <row r="422" ht="12.75">
      <c r="G422" s="32"/>
    </row>
    <row r="423" ht="12.75">
      <c r="G423" s="32"/>
    </row>
    <row r="424" ht="12.75">
      <c r="G424" s="32"/>
    </row>
    <row r="425" ht="12.75">
      <c r="G425" s="32"/>
    </row>
    <row r="426" ht="12.75">
      <c r="G426" s="32"/>
    </row>
    <row r="427" ht="12.75">
      <c r="G427" s="32"/>
    </row>
    <row r="428" ht="12.75">
      <c r="G428" s="32"/>
    </row>
    <row r="429" ht="12.75">
      <c r="G429" s="32"/>
    </row>
    <row r="430" ht="12.75">
      <c r="G430" s="32"/>
    </row>
    <row r="431" ht="12.75">
      <c r="G431" s="32"/>
    </row>
    <row r="432" ht="12.75">
      <c r="G432" s="32"/>
    </row>
    <row r="433" ht="12.75">
      <c r="G433" s="32"/>
    </row>
    <row r="434" ht="12.75">
      <c r="G434" s="32"/>
    </row>
    <row r="435" ht="12.75">
      <c r="G435" s="32"/>
    </row>
    <row r="436" ht="12.75">
      <c r="G436" s="32"/>
    </row>
    <row r="437" ht="12.75">
      <c r="G437" s="32"/>
    </row>
    <row r="438" ht="12.75">
      <c r="G438" s="32"/>
    </row>
    <row r="439" ht="12.75">
      <c r="G439" s="32"/>
    </row>
    <row r="440" ht="12.75">
      <c r="G440" s="32"/>
    </row>
    <row r="441" ht="12.75">
      <c r="G441" s="32"/>
    </row>
    <row r="442" ht="12.75">
      <c r="G442" s="32"/>
    </row>
    <row r="443" ht="12.75">
      <c r="G443" s="32"/>
    </row>
    <row r="444" ht="12.75">
      <c r="G444" s="32"/>
    </row>
    <row r="445" ht="12.75">
      <c r="G445" s="32"/>
    </row>
    <row r="446" ht="12.75">
      <c r="G446" s="32"/>
    </row>
    <row r="447" ht="12.75">
      <c r="G447" s="32"/>
    </row>
    <row r="448" ht="12.75">
      <c r="G448" s="32"/>
    </row>
    <row r="449" ht="12.75">
      <c r="G449" s="32"/>
    </row>
    <row r="450" ht="12.75">
      <c r="G450" s="32"/>
    </row>
    <row r="451" ht="12.75">
      <c r="G451" s="32"/>
    </row>
    <row r="452" ht="12.75">
      <c r="G452" s="32"/>
    </row>
    <row r="453" ht="12.75">
      <c r="G453" s="32"/>
    </row>
    <row r="454" ht="12.75">
      <c r="G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59" ht="12.75">
      <c r="G459" s="32"/>
    </row>
    <row r="460" ht="12.75">
      <c r="G460" s="32"/>
    </row>
    <row r="461" ht="12.75">
      <c r="G461" s="32"/>
    </row>
    <row r="462" ht="12.75">
      <c r="G462" s="32"/>
    </row>
    <row r="463" ht="12.75">
      <c r="G463" s="32"/>
    </row>
    <row r="464" ht="12.75">
      <c r="G464" s="32"/>
    </row>
    <row r="465" ht="12.75">
      <c r="G465" s="32"/>
    </row>
    <row r="466" ht="12.75">
      <c r="G466" s="32"/>
    </row>
    <row r="467" ht="12.75">
      <c r="G467" s="32"/>
    </row>
    <row r="468" ht="12.75">
      <c r="G468" s="32"/>
    </row>
    <row r="469" ht="12.75">
      <c r="G469" s="32"/>
    </row>
    <row r="470" ht="12.75">
      <c r="G470" s="32"/>
    </row>
    <row r="471" ht="12.75">
      <c r="G471" s="32"/>
    </row>
    <row r="472" ht="12.75">
      <c r="G472" s="32"/>
    </row>
    <row r="473" ht="12.75">
      <c r="G473" s="32"/>
    </row>
    <row r="474" ht="12.75">
      <c r="G474" s="32"/>
    </row>
    <row r="475" ht="12.75">
      <c r="G475" s="32"/>
    </row>
    <row r="476" ht="12.75">
      <c r="G476" s="32"/>
    </row>
    <row r="477" ht="12.75">
      <c r="G477" s="32"/>
    </row>
    <row r="478" ht="12.75">
      <c r="G478" s="32"/>
    </row>
    <row r="479" ht="12.75">
      <c r="G479" s="32"/>
    </row>
    <row r="480" ht="12.75">
      <c r="G480" s="32"/>
    </row>
    <row r="481" ht="12.75">
      <c r="G481" s="32"/>
    </row>
    <row r="482" ht="12.75">
      <c r="G482" s="32"/>
    </row>
    <row r="483" ht="12.75">
      <c r="G483" s="32"/>
    </row>
    <row r="484" ht="12.75">
      <c r="G484" s="32"/>
    </row>
    <row r="485" ht="12.75">
      <c r="G485" s="32"/>
    </row>
    <row r="486" ht="12.75">
      <c r="G486" s="32"/>
    </row>
    <row r="487" ht="12.75">
      <c r="G487" s="32"/>
    </row>
    <row r="488" ht="12.75">
      <c r="G488" s="32"/>
    </row>
    <row r="489" ht="12.75">
      <c r="G489" s="32"/>
    </row>
    <row r="490" ht="12.75">
      <c r="G490" s="32"/>
    </row>
    <row r="491" ht="12.75">
      <c r="G491" s="32"/>
    </row>
    <row r="492" ht="12.75">
      <c r="G492" s="32"/>
    </row>
    <row r="493" ht="12.75">
      <c r="G493" s="32"/>
    </row>
    <row r="494" ht="12.75">
      <c r="G494" s="32"/>
    </row>
    <row r="495" ht="12.75">
      <c r="G495" s="32"/>
    </row>
    <row r="496" ht="12.75">
      <c r="G496" s="32"/>
    </row>
    <row r="497" ht="12.75">
      <c r="G497" s="32"/>
    </row>
    <row r="498" ht="12.75">
      <c r="G498" s="32"/>
    </row>
    <row r="499" ht="12.75">
      <c r="G499" s="32"/>
    </row>
    <row r="500" ht="12.75">
      <c r="G500" s="32"/>
    </row>
    <row r="501" ht="12.75">
      <c r="G501" s="32"/>
    </row>
    <row r="502" ht="12.75">
      <c r="G502" s="32"/>
    </row>
    <row r="503" ht="12.75">
      <c r="G503" s="32"/>
    </row>
    <row r="504" ht="12.75">
      <c r="G504" s="32"/>
    </row>
    <row r="505" ht="12.75">
      <c r="G505" s="32"/>
    </row>
    <row r="506" ht="12.75">
      <c r="G506" s="32"/>
    </row>
    <row r="507" ht="12.75">
      <c r="G507" s="32"/>
    </row>
    <row r="508" ht="12.75">
      <c r="G508" s="32"/>
    </row>
    <row r="509" ht="12.75">
      <c r="G509" s="32"/>
    </row>
    <row r="510" ht="12.75">
      <c r="G510" s="32"/>
    </row>
    <row r="511" ht="12.75">
      <c r="G511" s="32"/>
    </row>
    <row r="512" ht="12.75">
      <c r="G512" s="32"/>
    </row>
    <row r="513" ht="12.75">
      <c r="G513" s="32"/>
    </row>
    <row r="514" ht="12.75">
      <c r="G514" s="32"/>
    </row>
    <row r="515" ht="12.75">
      <c r="G515" s="32"/>
    </row>
    <row r="516" ht="12.75">
      <c r="G516" s="32"/>
    </row>
    <row r="517" ht="12.75">
      <c r="G517" s="32"/>
    </row>
    <row r="518" ht="12.75">
      <c r="G518" s="32"/>
    </row>
    <row r="519" ht="12.75">
      <c r="G519" s="32"/>
    </row>
    <row r="520" ht="12.75">
      <c r="G520" s="32"/>
    </row>
    <row r="521" ht="12.75">
      <c r="G521" s="32"/>
    </row>
    <row r="522" ht="12.75">
      <c r="G522" s="32"/>
    </row>
    <row r="523" ht="12.75">
      <c r="G523" s="32"/>
    </row>
    <row r="524" ht="12.75">
      <c r="G524" s="32"/>
    </row>
    <row r="525" ht="12.75">
      <c r="G525" s="32"/>
    </row>
    <row r="526" ht="12.75">
      <c r="G526" s="32"/>
    </row>
    <row r="527" ht="12.75">
      <c r="G527" s="32"/>
    </row>
    <row r="528" ht="12.75">
      <c r="G528" s="32"/>
    </row>
    <row r="529" ht="12.75">
      <c r="G529" s="32"/>
    </row>
    <row r="530" ht="12.75">
      <c r="G530" s="32"/>
    </row>
    <row r="531" ht="12.75">
      <c r="G531" s="32"/>
    </row>
    <row r="532" ht="12.75">
      <c r="G532" s="32"/>
    </row>
    <row r="533" ht="12.75">
      <c r="G533" s="32"/>
    </row>
    <row r="534" ht="12.75">
      <c r="G534" s="32"/>
    </row>
    <row r="535" ht="12.75">
      <c r="G535" s="32"/>
    </row>
    <row r="536" ht="12.75">
      <c r="G536" s="32"/>
    </row>
    <row r="537" ht="12.75">
      <c r="G537" s="32"/>
    </row>
    <row r="538" ht="12.75">
      <c r="G538" s="32"/>
    </row>
    <row r="539" ht="12.75">
      <c r="G539" s="32"/>
    </row>
    <row r="540" ht="12.75">
      <c r="G540" s="32"/>
    </row>
    <row r="541" ht="12.75">
      <c r="G541" s="32"/>
    </row>
    <row r="542" ht="12.75">
      <c r="G542" s="32"/>
    </row>
    <row r="543" ht="12.75">
      <c r="G543" s="32"/>
    </row>
    <row r="544" ht="12.75">
      <c r="G544" s="32"/>
    </row>
    <row r="545" ht="12.75">
      <c r="G545" s="32"/>
    </row>
    <row r="546" ht="12.75">
      <c r="G546" s="32"/>
    </row>
    <row r="547" ht="12.75">
      <c r="G547" s="32"/>
    </row>
    <row r="548" ht="12.75">
      <c r="G548" s="32"/>
    </row>
    <row r="549" ht="12.75">
      <c r="G549" s="32"/>
    </row>
    <row r="550" ht="12.75">
      <c r="G550" s="32"/>
    </row>
    <row r="551" ht="12.75">
      <c r="G551" s="32"/>
    </row>
    <row r="552" ht="12.75">
      <c r="G552" s="32"/>
    </row>
    <row r="553" ht="12.75">
      <c r="G553" s="32"/>
    </row>
    <row r="554" ht="12.75">
      <c r="G554" s="32"/>
    </row>
    <row r="555" ht="12.75">
      <c r="G555" s="32"/>
    </row>
    <row r="556" ht="12.75">
      <c r="G556" s="32"/>
    </row>
    <row r="557" ht="12.75">
      <c r="G557" s="32"/>
    </row>
    <row r="558" ht="12.75">
      <c r="G558" s="32"/>
    </row>
    <row r="559" ht="12.75">
      <c r="G559" s="32"/>
    </row>
    <row r="560" ht="12.75">
      <c r="G560" s="32"/>
    </row>
    <row r="561" ht="12.75">
      <c r="G561" s="32"/>
    </row>
    <row r="562" ht="12.75">
      <c r="G562" s="32"/>
    </row>
    <row r="563" ht="12.75">
      <c r="G563" s="32"/>
    </row>
    <row r="564" ht="12.75">
      <c r="G564" s="32"/>
    </row>
    <row r="565" ht="12.75">
      <c r="G565" s="32"/>
    </row>
    <row r="566" ht="12.75">
      <c r="G566" s="32"/>
    </row>
    <row r="567" ht="12.75">
      <c r="G567" s="32"/>
    </row>
    <row r="568" ht="12.75">
      <c r="G568" s="32"/>
    </row>
    <row r="569" ht="12.75">
      <c r="G569" s="32"/>
    </row>
    <row r="570" ht="12.75">
      <c r="G570" s="32"/>
    </row>
    <row r="571" ht="12.75">
      <c r="G571" s="32"/>
    </row>
    <row r="572" ht="12.75">
      <c r="G572" s="32"/>
    </row>
    <row r="573" ht="12.75">
      <c r="G573" s="32"/>
    </row>
    <row r="574" ht="12.75">
      <c r="G574" s="32"/>
    </row>
    <row r="575" ht="12.75">
      <c r="G575" s="32"/>
    </row>
    <row r="576" ht="12.75">
      <c r="G576" s="32"/>
    </row>
    <row r="577" ht="12.75">
      <c r="G577" s="32"/>
    </row>
    <row r="578" ht="12.75">
      <c r="G578" s="32"/>
    </row>
    <row r="579" ht="12.75">
      <c r="G579" s="32"/>
    </row>
    <row r="580" ht="12.75">
      <c r="G580" s="32"/>
    </row>
    <row r="581" ht="12.75">
      <c r="G581" s="32"/>
    </row>
    <row r="582" ht="12.75">
      <c r="G582" s="32"/>
    </row>
    <row r="583" ht="12.75">
      <c r="G583" s="32"/>
    </row>
    <row r="584" ht="12.75">
      <c r="G584" s="32"/>
    </row>
    <row r="585" ht="12.75">
      <c r="G585" s="32"/>
    </row>
    <row r="586" ht="12.75">
      <c r="G586" s="32"/>
    </row>
    <row r="587" ht="12.75">
      <c r="G587" s="32"/>
    </row>
    <row r="588" ht="12.75">
      <c r="G588" s="32"/>
    </row>
    <row r="589" ht="12.75">
      <c r="G589" s="32"/>
    </row>
    <row r="590" ht="12.75">
      <c r="G590" s="32"/>
    </row>
    <row r="591" ht="12.75">
      <c r="G591" s="32"/>
    </row>
    <row r="592" ht="12.75">
      <c r="G592" s="32"/>
    </row>
    <row r="593" ht="12.75">
      <c r="G593" s="32"/>
    </row>
    <row r="594" ht="12.75">
      <c r="G594" s="32"/>
    </row>
    <row r="595" ht="12.75">
      <c r="G595" s="32"/>
    </row>
    <row r="596" ht="12.75">
      <c r="G596" s="32"/>
    </row>
    <row r="597" ht="12.75">
      <c r="G597" s="32"/>
    </row>
    <row r="598" ht="12.75">
      <c r="G598" s="32"/>
    </row>
    <row r="599" ht="12.75">
      <c r="G599" s="32"/>
    </row>
    <row r="600" ht="12.75">
      <c r="G600" s="32"/>
    </row>
    <row r="601" ht="12.75">
      <c r="G601" s="32"/>
    </row>
    <row r="602" ht="12.75">
      <c r="G602" s="32"/>
    </row>
    <row r="603" ht="12.75">
      <c r="G603" s="32"/>
    </row>
    <row r="604" ht="12.75">
      <c r="G604" s="32"/>
    </row>
    <row r="605" ht="12.75">
      <c r="G605" s="32"/>
    </row>
    <row r="606" ht="12.75">
      <c r="G606" s="32"/>
    </row>
    <row r="607" ht="12.75">
      <c r="G607" s="32"/>
    </row>
    <row r="608" ht="12.75">
      <c r="G608" s="32"/>
    </row>
    <row r="609" ht="12.75">
      <c r="G609" s="32"/>
    </row>
    <row r="610" ht="12.75">
      <c r="G610" s="32"/>
    </row>
    <row r="611" ht="12.75">
      <c r="G611" s="32"/>
    </row>
    <row r="612" ht="12.75">
      <c r="G612" s="32"/>
    </row>
    <row r="613" ht="12.75">
      <c r="G613" s="32"/>
    </row>
    <row r="614" ht="12.75">
      <c r="G614" s="32"/>
    </row>
    <row r="615" ht="12.75">
      <c r="G615" s="32"/>
    </row>
    <row r="616" ht="12.75">
      <c r="G616" s="32"/>
    </row>
    <row r="617" ht="12.75">
      <c r="G617" s="32"/>
    </row>
    <row r="618" ht="12.75">
      <c r="G618" s="32"/>
    </row>
    <row r="619" ht="12.75">
      <c r="G619" s="32"/>
    </row>
    <row r="620" ht="12.75">
      <c r="G620" s="32"/>
    </row>
    <row r="621" ht="12.75">
      <c r="G621" s="32"/>
    </row>
    <row r="622" ht="12.75">
      <c r="G622" s="32"/>
    </row>
    <row r="623" ht="12.75">
      <c r="G623" s="32"/>
    </row>
    <row r="624" ht="12.75">
      <c r="G624" s="32"/>
    </row>
    <row r="625" ht="12.75">
      <c r="G625" s="32"/>
    </row>
    <row r="626" ht="12.75">
      <c r="G626" s="32"/>
    </row>
    <row r="627" ht="12.75">
      <c r="G627" s="32"/>
    </row>
    <row r="628" ht="12.75">
      <c r="G628" s="32"/>
    </row>
    <row r="629" ht="12.75">
      <c r="G629" s="32"/>
    </row>
    <row r="630" ht="12.75">
      <c r="G630" s="32"/>
    </row>
    <row r="631" ht="12.75">
      <c r="G631" s="32"/>
    </row>
    <row r="632" ht="12.75">
      <c r="G632" s="32"/>
    </row>
    <row r="633" ht="12.75">
      <c r="G633" s="32"/>
    </row>
    <row r="634" ht="12.75">
      <c r="G634" s="32"/>
    </row>
    <row r="635" ht="12.75">
      <c r="G635" s="32"/>
    </row>
    <row r="636" ht="12.75">
      <c r="G636" s="32"/>
    </row>
    <row r="637" ht="12.75">
      <c r="G637" s="32"/>
    </row>
    <row r="638" ht="12.75">
      <c r="G638" s="32"/>
    </row>
    <row r="639" ht="12.75">
      <c r="G639" s="32"/>
    </row>
    <row r="640" ht="12.75">
      <c r="G640" s="32"/>
    </row>
    <row r="641" ht="12.75">
      <c r="G641" s="32"/>
    </row>
    <row r="642" ht="12.75">
      <c r="G642" s="32"/>
    </row>
    <row r="643" ht="12.75">
      <c r="G643" s="32"/>
    </row>
    <row r="644" ht="12.75">
      <c r="G644" s="32"/>
    </row>
    <row r="645" ht="12.75">
      <c r="G645" s="32"/>
    </row>
    <row r="646" ht="12.75">
      <c r="G646" s="32"/>
    </row>
    <row r="647" ht="12.75">
      <c r="G647" s="32"/>
    </row>
    <row r="648" ht="12.75">
      <c r="G648" s="32"/>
    </row>
    <row r="649" ht="12.75">
      <c r="G649" s="32"/>
    </row>
    <row r="650" ht="12.75">
      <c r="G650" s="32"/>
    </row>
    <row r="651" ht="12.75">
      <c r="G651" s="32"/>
    </row>
    <row r="652" ht="12.75">
      <c r="G652" s="32"/>
    </row>
    <row r="653" ht="12.75">
      <c r="G653" s="32"/>
    </row>
    <row r="654" ht="12.75">
      <c r="G654" s="32"/>
    </row>
    <row r="655" ht="12.75">
      <c r="G655" s="32"/>
    </row>
    <row r="656" ht="12.75">
      <c r="G656" s="32"/>
    </row>
    <row r="657" ht="12.75">
      <c r="G657" s="32"/>
    </row>
    <row r="658" ht="12.75">
      <c r="G658" s="32"/>
    </row>
    <row r="659" ht="12.75">
      <c r="G659" s="32"/>
    </row>
    <row r="660" ht="12.75">
      <c r="G660" s="32"/>
    </row>
    <row r="661" ht="12.75">
      <c r="G661" s="32"/>
    </row>
    <row r="662" ht="12.75">
      <c r="G662" s="32"/>
    </row>
    <row r="663" ht="12.75">
      <c r="G663" s="32"/>
    </row>
    <row r="664" ht="12.75">
      <c r="G664" s="32"/>
    </row>
    <row r="665" ht="12.75">
      <c r="G665" s="32"/>
    </row>
    <row r="666" ht="12.75">
      <c r="G666" s="32"/>
    </row>
    <row r="667" ht="12.75">
      <c r="G667" s="32"/>
    </row>
    <row r="668" ht="12.75">
      <c r="G668" s="32"/>
    </row>
    <row r="669" ht="12.75">
      <c r="G669" s="32"/>
    </row>
    <row r="670" ht="12.75">
      <c r="G670" s="32"/>
    </row>
    <row r="671" ht="12.75">
      <c r="G671" s="32"/>
    </row>
    <row r="672" ht="12.75">
      <c r="G672" s="32"/>
    </row>
    <row r="673" ht="12.75">
      <c r="G673" s="32"/>
    </row>
    <row r="674" ht="12.75">
      <c r="G674" s="32"/>
    </row>
    <row r="675" ht="12.75">
      <c r="G675" s="32"/>
    </row>
    <row r="676" ht="12.75">
      <c r="G676" s="32"/>
    </row>
    <row r="677" ht="12.75">
      <c r="G677" s="32"/>
    </row>
    <row r="678" ht="12.75">
      <c r="G678" s="32"/>
    </row>
    <row r="679" ht="12.75">
      <c r="G679" s="32"/>
    </row>
    <row r="680" ht="12.75">
      <c r="G680" s="32"/>
    </row>
    <row r="681" ht="12.75">
      <c r="G681" s="32"/>
    </row>
    <row r="682" ht="12.75">
      <c r="G682" s="32"/>
    </row>
    <row r="683" ht="12.75">
      <c r="G683" s="32"/>
    </row>
    <row r="684" ht="12.75">
      <c r="G684" s="32"/>
    </row>
    <row r="685" ht="12.75">
      <c r="G685" s="32"/>
    </row>
    <row r="686" ht="12.75">
      <c r="G686" s="32"/>
    </row>
    <row r="687" ht="12.75">
      <c r="G687" s="32"/>
    </row>
    <row r="688" ht="12.75">
      <c r="G688" s="32"/>
    </row>
    <row r="689" ht="12.75">
      <c r="G689" s="32"/>
    </row>
    <row r="690" ht="12.75">
      <c r="G690" s="32"/>
    </row>
    <row r="691" ht="12.75">
      <c r="G691" s="32"/>
    </row>
    <row r="692" ht="12.75">
      <c r="G692" s="32"/>
    </row>
    <row r="693" ht="12.75">
      <c r="G693" s="32"/>
    </row>
    <row r="694" ht="12.75">
      <c r="G694" s="32"/>
    </row>
    <row r="695" ht="12.75">
      <c r="G695" s="32"/>
    </row>
    <row r="696" ht="12.75">
      <c r="G696" s="32"/>
    </row>
    <row r="697" ht="12.75">
      <c r="G697" s="32"/>
    </row>
    <row r="698" ht="12.75">
      <c r="G698" s="32"/>
    </row>
    <row r="699" ht="12.75">
      <c r="G699" s="32"/>
    </row>
    <row r="700" ht="12.75">
      <c r="G700" s="32"/>
    </row>
    <row r="701" ht="12.75">
      <c r="G701" s="32"/>
    </row>
    <row r="702" ht="12.75">
      <c r="G702" s="32"/>
    </row>
    <row r="703" ht="12.75">
      <c r="G703" s="32"/>
    </row>
    <row r="704" ht="12.75">
      <c r="G704" s="32"/>
    </row>
    <row r="705" ht="12.75">
      <c r="G705" s="32"/>
    </row>
    <row r="706" ht="12.75">
      <c r="G706" s="32"/>
    </row>
    <row r="707" ht="12.75">
      <c r="G707" s="32"/>
    </row>
    <row r="708" ht="12.75">
      <c r="G708" s="32"/>
    </row>
    <row r="709" ht="12.75">
      <c r="G709" s="32"/>
    </row>
    <row r="710" ht="12.75">
      <c r="G710" s="32"/>
    </row>
    <row r="711" ht="12.75">
      <c r="G711" s="32"/>
    </row>
    <row r="712" ht="12.75">
      <c r="G712" s="32"/>
    </row>
    <row r="713" ht="12.75">
      <c r="G713" s="32"/>
    </row>
    <row r="714" ht="12.75">
      <c r="G714" s="32"/>
    </row>
    <row r="715" ht="12.75">
      <c r="G715" s="32"/>
    </row>
    <row r="716" ht="12.75">
      <c r="G716" s="32"/>
    </row>
    <row r="717" ht="12.75">
      <c r="G717" s="32"/>
    </row>
    <row r="718" ht="12.75">
      <c r="G718" s="32"/>
    </row>
    <row r="719" ht="12.75">
      <c r="G719" s="32"/>
    </row>
    <row r="720" ht="12.75">
      <c r="G720" s="32"/>
    </row>
    <row r="721" ht="12.75">
      <c r="G721" s="32"/>
    </row>
    <row r="722" ht="12.75">
      <c r="G722" s="32"/>
    </row>
    <row r="723" ht="12.75">
      <c r="G723" s="32"/>
    </row>
    <row r="724" ht="12.75">
      <c r="G724" s="32"/>
    </row>
    <row r="725" ht="12.75">
      <c r="G725" s="32"/>
    </row>
    <row r="726" ht="12.75">
      <c r="G726" s="32"/>
    </row>
    <row r="727" ht="12.75">
      <c r="G727" s="32"/>
    </row>
    <row r="728" ht="12.75">
      <c r="G728" s="32"/>
    </row>
    <row r="729" ht="12.75">
      <c r="G729" s="32"/>
    </row>
    <row r="730" ht="12.75">
      <c r="G730" s="32"/>
    </row>
    <row r="731" ht="12.75">
      <c r="G731" s="32"/>
    </row>
    <row r="732" ht="12.75">
      <c r="G732" s="32"/>
    </row>
    <row r="733" ht="12.75">
      <c r="G733" s="32"/>
    </row>
    <row r="734" ht="12.75">
      <c r="G734" s="32"/>
    </row>
    <row r="735" ht="12.75">
      <c r="G735" s="32"/>
    </row>
    <row r="736" ht="12.75">
      <c r="G736" s="32"/>
    </row>
    <row r="737" ht="12.75">
      <c r="G737" s="32"/>
    </row>
    <row r="738" ht="12.75">
      <c r="G738" s="32"/>
    </row>
    <row r="739" ht="12.75">
      <c r="G739" s="32"/>
    </row>
    <row r="740" ht="12.75">
      <c r="G740" s="32"/>
    </row>
    <row r="741" ht="12.75">
      <c r="G741" s="32"/>
    </row>
    <row r="742" ht="12.75">
      <c r="G742" s="32"/>
    </row>
    <row r="743" ht="12.75">
      <c r="G743" s="32"/>
    </row>
    <row r="744" ht="12.75">
      <c r="G744" s="32"/>
    </row>
    <row r="745" ht="12.75">
      <c r="G745" s="32"/>
    </row>
    <row r="746" ht="12.75">
      <c r="G746" s="32"/>
    </row>
    <row r="747" ht="12.75">
      <c r="G747" s="32"/>
    </row>
    <row r="748" ht="12.75">
      <c r="G748" s="32"/>
    </row>
    <row r="749" ht="12.75">
      <c r="G749" s="32"/>
    </row>
    <row r="750" ht="12.75">
      <c r="G750" s="32"/>
    </row>
    <row r="751" ht="12.75">
      <c r="G751" s="32"/>
    </row>
    <row r="752" ht="12.75">
      <c r="G752" s="32"/>
    </row>
    <row r="753" ht="12.75">
      <c r="G753" s="32"/>
    </row>
    <row r="754" ht="12.75">
      <c r="G754" s="32"/>
    </row>
    <row r="755" ht="12.75">
      <c r="G755" s="32"/>
    </row>
    <row r="756" ht="12.75">
      <c r="G756" s="32"/>
    </row>
    <row r="757" ht="12.75">
      <c r="G757" s="32"/>
    </row>
    <row r="758" ht="12.75">
      <c r="G758" s="32"/>
    </row>
    <row r="759" ht="12.75">
      <c r="G759" s="32"/>
    </row>
    <row r="760" ht="12.75">
      <c r="G760" s="32"/>
    </row>
    <row r="761" ht="12.75">
      <c r="G761" s="32"/>
    </row>
    <row r="762" ht="12.75">
      <c r="G762" s="32"/>
    </row>
    <row r="763" ht="12.75">
      <c r="G763" s="32"/>
    </row>
    <row r="764" ht="12.75">
      <c r="G764" s="32"/>
    </row>
    <row r="765" ht="12.75">
      <c r="G765" s="32"/>
    </row>
    <row r="766" ht="12.75">
      <c r="G766" s="32"/>
    </row>
    <row r="767" ht="12.75">
      <c r="G767" s="32"/>
    </row>
    <row r="768" ht="12.75">
      <c r="G768" s="32"/>
    </row>
    <row r="769" ht="12.75">
      <c r="G769" s="32"/>
    </row>
    <row r="770" ht="12.75">
      <c r="G770" s="32"/>
    </row>
    <row r="771" ht="12.75">
      <c r="G771" s="32"/>
    </row>
    <row r="772" ht="12.75">
      <c r="G772" s="32"/>
    </row>
    <row r="773" ht="12.75">
      <c r="G773" s="32"/>
    </row>
    <row r="774" ht="12.75">
      <c r="G774" s="32"/>
    </row>
    <row r="775" ht="12.75">
      <c r="G775" s="32"/>
    </row>
    <row r="776" ht="12.75">
      <c r="G776" s="32"/>
    </row>
    <row r="777" ht="12.75">
      <c r="G777" s="32"/>
    </row>
    <row r="778" ht="12.75">
      <c r="G778" s="32"/>
    </row>
    <row r="779" ht="12.75">
      <c r="G779" s="32"/>
    </row>
    <row r="780" ht="12.75">
      <c r="G780" s="32"/>
    </row>
    <row r="781" ht="12.75">
      <c r="G781" s="32"/>
    </row>
    <row r="782" ht="12.75">
      <c r="G782" s="32"/>
    </row>
    <row r="783" ht="12.75">
      <c r="G783" s="32"/>
    </row>
    <row r="784" ht="12.75">
      <c r="G784" s="32"/>
    </row>
    <row r="785" ht="12.75">
      <c r="G785" s="32"/>
    </row>
    <row r="786" ht="12.75">
      <c r="G786" s="32"/>
    </row>
    <row r="787" ht="12.75">
      <c r="G787" s="32"/>
    </row>
    <row r="788" ht="12.75">
      <c r="G788" s="32"/>
    </row>
    <row r="789" ht="12.75">
      <c r="G789" s="32"/>
    </row>
    <row r="790" ht="12.75">
      <c r="G790" s="32"/>
    </row>
    <row r="791" ht="12.75">
      <c r="G791" s="32"/>
    </row>
    <row r="792" ht="12.75">
      <c r="G792" s="32"/>
    </row>
    <row r="793" ht="12.75">
      <c r="G793" s="32"/>
    </row>
    <row r="794" ht="12.75">
      <c r="G794" s="32"/>
    </row>
    <row r="795" ht="12.75">
      <c r="G795" s="32"/>
    </row>
    <row r="796" ht="12.75">
      <c r="G796" s="32"/>
    </row>
    <row r="797" ht="12.75">
      <c r="G797" s="32"/>
    </row>
    <row r="798" ht="12.75">
      <c r="G798" s="32"/>
    </row>
    <row r="799" ht="12.75">
      <c r="G799" s="32"/>
    </row>
    <row r="800" ht="12.75">
      <c r="G800" s="32"/>
    </row>
    <row r="801" ht="12.75">
      <c r="G801" s="32"/>
    </row>
    <row r="802" ht="12.75">
      <c r="G802" s="32"/>
    </row>
    <row r="803" ht="12.75">
      <c r="G803" s="32"/>
    </row>
    <row r="804" ht="12.75">
      <c r="G804" s="32"/>
    </row>
    <row r="805" ht="12.75">
      <c r="G805" s="32"/>
    </row>
    <row r="806" ht="12.75">
      <c r="G806" s="32"/>
    </row>
    <row r="807" ht="12.75">
      <c r="G807" s="32"/>
    </row>
    <row r="808" ht="12.75">
      <c r="G808" s="32"/>
    </row>
    <row r="809" ht="12.75">
      <c r="G809" s="32"/>
    </row>
    <row r="810" ht="12.75">
      <c r="G810" s="32"/>
    </row>
    <row r="811" ht="12.75">
      <c r="G811" s="32"/>
    </row>
    <row r="812" ht="12.75">
      <c r="G812" s="32"/>
    </row>
    <row r="813" ht="12.75">
      <c r="G813" s="32"/>
    </row>
    <row r="814" ht="12.75">
      <c r="G814" s="32"/>
    </row>
    <row r="815" ht="12.75">
      <c r="G815" s="32"/>
    </row>
    <row r="816" ht="12.75">
      <c r="G816" s="32"/>
    </row>
    <row r="817" ht="12.75">
      <c r="G817" s="32"/>
    </row>
    <row r="818" ht="12.75">
      <c r="G818" s="32"/>
    </row>
    <row r="819" ht="12.75">
      <c r="G819" s="32"/>
    </row>
    <row r="820" ht="12.75">
      <c r="G820" s="32"/>
    </row>
    <row r="821" ht="12.75">
      <c r="G821" s="32"/>
    </row>
    <row r="822" ht="12.75">
      <c r="G822" s="32"/>
    </row>
    <row r="823" ht="12.75">
      <c r="G823" s="32"/>
    </row>
    <row r="824" ht="12.75">
      <c r="G824" s="32"/>
    </row>
    <row r="825" ht="12.75">
      <c r="G825" s="32"/>
    </row>
    <row r="826" ht="12.75">
      <c r="G826" s="32"/>
    </row>
    <row r="827" ht="12.75">
      <c r="G827" s="32"/>
    </row>
    <row r="828" ht="12.75">
      <c r="G828" s="32"/>
    </row>
    <row r="829" ht="12.75">
      <c r="G829" s="32"/>
    </row>
    <row r="830" ht="12.75">
      <c r="G830" s="32"/>
    </row>
    <row r="831" ht="12.75">
      <c r="G831" s="32"/>
    </row>
    <row r="832" ht="12.75">
      <c r="G832" s="32"/>
    </row>
    <row r="833" ht="12.75">
      <c r="G833" s="32"/>
    </row>
    <row r="834" ht="12.75">
      <c r="G834" s="32"/>
    </row>
    <row r="835" ht="12.75">
      <c r="G835" s="32"/>
    </row>
    <row r="836" ht="12.75">
      <c r="G836" s="32"/>
    </row>
    <row r="837" ht="12.75">
      <c r="G837" s="32"/>
    </row>
    <row r="838" ht="12.75">
      <c r="G838" s="32"/>
    </row>
    <row r="839" ht="12.75">
      <c r="G839" s="32"/>
    </row>
    <row r="840" ht="12.75">
      <c r="G840" s="32"/>
    </row>
    <row r="841" ht="12.75">
      <c r="G841" s="32"/>
    </row>
    <row r="842" ht="12.75">
      <c r="G842" s="32"/>
    </row>
    <row r="843" ht="12.75">
      <c r="G843" s="32"/>
    </row>
    <row r="844" ht="12.75">
      <c r="G844" s="32"/>
    </row>
    <row r="845" ht="12.75">
      <c r="G845" s="32"/>
    </row>
    <row r="846" ht="12.75">
      <c r="G846" s="32"/>
    </row>
    <row r="847" ht="12.75">
      <c r="G847" s="32"/>
    </row>
    <row r="848" ht="12.75">
      <c r="G848" s="32"/>
    </row>
    <row r="849" ht="12.75">
      <c r="G849" s="32"/>
    </row>
    <row r="850" ht="12.75">
      <c r="G850" s="32"/>
    </row>
    <row r="851" ht="12.75">
      <c r="G851" s="32"/>
    </row>
    <row r="852" ht="12.75">
      <c r="G852" s="32"/>
    </row>
    <row r="853" ht="12.75">
      <c r="G853" s="32"/>
    </row>
    <row r="854" ht="12.75">
      <c r="G854" s="32"/>
    </row>
    <row r="855" ht="12.75">
      <c r="G855" s="32"/>
    </row>
    <row r="856" ht="12.75">
      <c r="G856" s="32"/>
    </row>
    <row r="857" ht="12.75">
      <c r="G857" s="32"/>
    </row>
    <row r="858" ht="12.75">
      <c r="G858" s="32"/>
    </row>
    <row r="859" ht="12.75">
      <c r="G859" s="32"/>
    </row>
    <row r="860" ht="12.75">
      <c r="G860" s="32"/>
    </row>
    <row r="861" ht="12.75">
      <c r="G861" s="32"/>
    </row>
    <row r="862" ht="12.75">
      <c r="G862" s="32"/>
    </row>
    <row r="863" ht="12.75">
      <c r="G863" s="32"/>
    </row>
    <row r="864" ht="12.75">
      <c r="G864" s="32"/>
    </row>
    <row r="865" ht="12.75">
      <c r="G865" s="32"/>
    </row>
    <row r="866" ht="12.75">
      <c r="G866" s="32"/>
    </row>
    <row r="867" ht="12.75">
      <c r="G867" s="32"/>
    </row>
    <row r="868" ht="12.75">
      <c r="G868" s="32"/>
    </row>
    <row r="869" ht="12.75">
      <c r="G869" s="32"/>
    </row>
    <row r="870" ht="12.75">
      <c r="G870" s="32"/>
    </row>
    <row r="871" ht="12.75">
      <c r="G871" s="32"/>
    </row>
    <row r="872" ht="12.75">
      <c r="G872" s="32"/>
    </row>
    <row r="873" ht="12.75">
      <c r="G873" s="32"/>
    </row>
    <row r="874" ht="12.75">
      <c r="G874" s="32"/>
    </row>
    <row r="875" ht="12.75">
      <c r="G875" s="32"/>
    </row>
    <row r="876" ht="12.75">
      <c r="G876" s="32"/>
    </row>
    <row r="877" ht="12.75">
      <c r="G877" s="32"/>
    </row>
    <row r="878" ht="12.75">
      <c r="G878" s="32"/>
    </row>
    <row r="879" ht="12.75">
      <c r="G879" s="32"/>
    </row>
    <row r="880" ht="12.75">
      <c r="G880" s="32"/>
    </row>
    <row r="881" ht="12.75">
      <c r="G881" s="32"/>
    </row>
    <row r="882" ht="12.75">
      <c r="G882" s="32"/>
    </row>
    <row r="883" ht="12.75">
      <c r="G883" s="32"/>
    </row>
    <row r="884" ht="12.75">
      <c r="G884" s="32"/>
    </row>
    <row r="885" ht="12.75">
      <c r="G885" s="32"/>
    </row>
    <row r="886" ht="12.75">
      <c r="G886" s="32"/>
    </row>
    <row r="887" ht="12.75">
      <c r="G887" s="32"/>
    </row>
    <row r="888" ht="12.75">
      <c r="G888" s="32"/>
    </row>
    <row r="889" ht="12.75">
      <c r="G889" s="32"/>
    </row>
    <row r="890" ht="12.75">
      <c r="G890" s="32"/>
    </row>
    <row r="891" ht="12.75">
      <c r="G891" s="32"/>
    </row>
    <row r="892" ht="12.75">
      <c r="G892" s="32"/>
    </row>
    <row r="893" ht="12.75">
      <c r="G893" s="32"/>
    </row>
    <row r="894" ht="12.75">
      <c r="G894" s="32"/>
    </row>
    <row r="895" ht="12.75">
      <c r="G895" s="32"/>
    </row>
    <row r="896" ht="12.75">
      <c r="G896" s="32"/>
    </row>
    <row r="897" ht="12.75">
      <c r="G897" s="32"/>
    </row>
    <row r="898" ht="12.75">
      <c r="G898" s="32"/>
    </row>
    <row r="899" ht="12.75">
      <c r="G899" s="32"/>
    </row>
    <row r="900" ht="12.75">
      <c r="G900" s="32"/>
    </row>
    <row r="901" ht="12.75">
      <c r="G901" s="32"/>
    </row>
    <row r="902" ht="12.75">
      <c r="G902" s="32"/>
    </row>
    <row r="903" ht="12.75">
      <c r="G903" s="32"/>
    </row>
    <row r="904" ht="12.75">
      <c r="G904" s="32"/>
    </row>
    <row r="905" ht="12.75">
      <c r="G905" s="32"/>
    </row>
    <row r="906" ht="12.75">
      <c r="G906" s="32"/>
    </row>
    <row r="907" ht="12.75">
      <c r="G907" s="32"/>
    </row>
    <row r="908" ht="12.75">
      <c r="G908" s="32"/>
    </row>
    <row r="909" ht="12.75">
      <c r="G909" s="32"/>
    </row>
    <row r="910" ht="12.75">
      <c r="G910" s="32"/>
    </row>
    <row r="911" ht="12.75">
      <c r="G911" s="32"/>
    </row>
    <row r="912" ht="12.75">
      <c r="G912" s="32"/>
    </row>
    <row r="913" ht="12.75">
      <c r="G913" s="32"/>
    </row>
    <row r="914" ht="12.75">
      <c r="G914" s="32"/>
    </row>
    <row r="915" ht="12.75">
      <c r="G915" s="32"/>
    </row>
    <row r="916" ht="12.75">
      <c r="G916" s="32"/>
    </row>
    <row r="917" ht="12.75">
      <c r="G917" s="32"/>
    </row>
    <row r="918" ht="12.75">
      <c r="G918" s="32"/>
    </row>
    <row r="919" ht="12.75">
      <c r="G919" s="32"/>
    </row>
    <row r="920" ht="12.75">
      <c r="G920" s="32"/>
    </row>
    <row r="921" ht="12.75">
      <c r="G921" s="32"/>
    </row>
    <row r="922" ht="12.75">
      <c r="G922" s="32"/>
    </row>
    <row r="923" ht="12.75">
      <c r="G923" s="32"/>
    </row>
    <row r="924" ht="12.75">
      <c r="G924" s="32"/>
    </row>
    <row r="925" ht="12.75">
      <c r="G925" s="32"/>
    </row>
    <row r="926" ht="12.75">
      <c r="G926" s="32"/>
    </row>
    <row r="927" ht="12.75">
      <c r="G927" s="32"/>
    </row>
    <row r="928" ht="12.75">
      <c r="G928" s="32"/>
    </row>
    <row r="929" ht="12.75">
      <c r="G929" s="32"/>
    </row>
    <row r="930" ht="12.75">
      <c r="G930" s="32"/>
    </row>
    <row r="931" ht="12.75">
      <c r="G931" s="32"/>
    </row>
    <row r="932" ht="12.75">
      <c r="G932" s="32"/>
    </row>
    <row r="933" ht="12.75">
      <c r="G933" s="32"/>
    </row>
    <row r="934" ht="12.75">
      <c r="G934" s="32"/>
    </row>
    <row r="935" ht="12.75">
      <c r="G935" s="32"/>
    </row>
    <row r="936" ht="12.75">
      <c r="G936" s="32"/>
    </row>
    <row r="937" ht="12.75">
      <c r="G937" s="32"/>
    </row>
    <row r="938" ht="12.75">
      <c r="G938" s="32"/>
    </row>
    <row r="939" ht="12.75">
      <c r="G939" s="32"/>
    </row>
    <row r="940" ht="12.75">
      <c r="G940" s="32"/>
    </row>
    <row r="941" ht="12.75">
      <c r="G941" s="32"/>
    </row>
    <row r="942" ht="12.75">
      <c r="G942" s="32"/>
    </row>
    <row r="943" ht="12.75">
      <c r="G943" s="32"/>
    </row>
    <row r="944" ht="12.75">
      <c r="G944" s="32"/>
    </row>
    <row r="945" ht="12.75">
      <c r="G945" s="32"/>
    </row>
    <row r="946" ht="12.75">
      <c r="G946" s="32"/>
    </row>
    <row r="947" ht="12.75">
      <c r="G947" s="32"/>
    </row>
    <row r="948" ht="12.75">
      <c r="G948" s="32"/>
    </row>
    <row r="949" ht="12.75">
      <c r="G949" s="32"/>
    </row>
    <row r="950" ht="12.75">
      <c r="G950" s="32"/>
    </row>
    <row r="951" ht="12.75">
      <c r="G951" s="32"/>
    </row>
    <row r="952" ht="12.75">
      <c r="G952" s="32"/>
    </row>
    <row r="953" ht="12.75">
      <c r="G953" s="32"/>
    </row>
    <row r="954" ht="12.75">
      <c r="G954" s="32"/>
    </row>
    <row r="955" ht="12.75">
      <c r="G955" s="32"/>
    </row>
    <row r="956" ht="12.75">
      <c r="G956" s="32"/>
    </row>
    <row r="957" ht="12.75">
      <c r="G957" s="32"/>
    </row>
    <row r="958" ht="12.75">
      <c r="G958" s="32"/>
    </row>
    <row r="959" ht="12.75">
      <c r="G959" s="32"/>
    </row>
    <row r="960" ht="12.75">
      <c r="G960" s="32"/>
    </row>
    <row r="961" ht="12.75">
      <c r="G961" s="32"/>
    </row>
    <row r="962" ht="12.75">
      <c r="G962" s="32"/>
    </row>
    <row r="963" ht="12.75">
      <c r="G963" s="32"/>
    </row>
    <row r="964" ht="12.75">
      <c r="G964" s="32"/>
    </row>
    <row r="965" ht="12.75">
      <c r="G965" s="32"/>
    </row>
    <row r="966" ht="12.75">
      <c r="G966" s="32"/>
    </row>
    <row r="967" ht="12.75">
      <c r="G967" s="32"/>
    </row>
    <row r="968" ht="12.75">
      <c r="G968" s="32"/>
    </row>
    <row r="969" ht="12.75">
      <c r="G969" s="32"/>
    </row>
    <row r="970" ht="12.75">
      <c r="G970" s="32"/>
    </row>
    <row r="971" ht="12.75">
      <c r="G971" s="32"/>
    </row>
    <row r="972" ht="12.75">
      <c r="G972" s="32"/>
    </row>
    <row r="973" ht="12.75">
      <c r="G973" s="32"/>
    </row>
    <row r="974" ht="12.75">
      <c r="G974" s="32"/>
    </row>
    <row r="975" ht="12.75">
      <c r="G975" s="32"/>
    </row>
    <row r="976" ht="12.75">
      <c r="G976" s="32"/>
    </row>
    <row r="977" ht="12.75">
      <c r="G977" s="32"/>
    </row>
    <row r="978" ht="12.75">
      <c r="G978" s="32"/>
    </row>
    <row r="979" ht="12.75">
      <c r="G979" s="32"/>
    </row>
    <row r="980" ht="12.75">
      <c r="G980" s="32"/>
    </row>
    <row r="981" ht="12.75">
      <c r="G981" s="32"/>
    </row>
    <row r="982" ht="12.75">
      <c r="G982" s="32"/>
    </row>
    <row r="983" ht="12.75">
      <c r="G983" s="32"/>
    </row>
    <row r="984" ht="12.75">
      <c r="G984" s="32"/>
    </row>
    <row r="985" ht="12.75">
      <c r="G985" s="32"/>
    </row>
    <row r="986" ht="12.75">
      <c r="G986" s="32"/>
    </row>
    <row r="987" ht="12.75">
      <c r="G987" s="32"/>
    </row>
    <row r="988" ht="12.75">
      <c r="G988" s="32"/>
    </row>
    <row r="989" ht="12.75">
      <c r="G989" s="32"/>
    </row>
    <row r="990" ht="12.75">
      <c r="G990" s="32"/>
    </row>
    <row r="991" ht="12.75">
      <c r="G991" s="32"/>
    </row>
    <row r="992" ht="12.75">
      <c r="G992" s="32"/>
    </row>
    <row r="993" ht="12.75">
      <c r="G993" s="32"/>
    </row>
    <row r="994" ht="12.75">
      <c r="G994" s="32"/>
    </row>
    <row r="995" ht="12.75">
      <c r="G995" s="32"/>
    </row>
    <row r="996" ht="12.75">
      <c r="G996" s="32"/>
    </row>
    <row r="997" ht="12.75">
      <c r="G997" s="32"/>
    </row>
    <row r="998" ht="12.75">
      <c r="G998" s="32"/>
    </row>
    <row r="999" ht="12.75">
      <c r="G999" s="32"/>
    </row>
    <row r="1000" ht="12.75">
      <c r="G1000" s="32"/>
    </row>
    <row r="1001" ht="12.75">
      <c r="G1001" s="32"/>
    </row>
    <row r="1002" ht="12.75">
      <c r="G1002" s="32"/>
    </row>
    <row r="1003" ht="12.75">
      <c r="G1003" s="32"/>
    </row>
    <row r="1004" ht="12.75">
      <c r="G1004" s="32"/>
    </row>
    <row r="1005" ht="12.75">
      <c r="G1005" s="32"/>
    </row>
    <row r="1006" ht="12.75">
      <c r="G1006" s="32"/>
    </row>
    <row r="1007" ht="12.75">
      <c r="G1007" s="32"/>
    </row>
    <row r="1008" ht="12.75">
      <c r="G1008" s="32"/>
    </row>
    <row r="1009" ht="12.75">
      <c r="G1009" s="32"/>
    </row>
    <row r="1010" ht="12.75">
      <c r="G1010" s="32"/>
    </row>
    <row r="1011" ht="12.75">
      <c r="G1011" s="32"/>
    </row>
    <row r="1012" ht="12.75">
      <c r="G1012" s="32"/>
    </row>
    <row r="1013" ht="12.75">
      <c r="G1013" s="32"/>
    </row>
    <row r="1014" ht="12.75">
      <c r="G1014" s="32"/>
    </row>
    <row r="1015" ht="12.75">
      <c r="G1015" s="32"/>
    </row>
    <row r="1016" ht="12.75">
      <c r="G1016" s="32"/>
    </row>
    <row r="1017" ht="12.75">
      <c r="G1017" s="32"/>
    </row>
    <row r="1018" ht="12.75">
      <c r="G1018" s="32"/>
    </row>
    <row r="1019" ht="12.75">
      <c r="G1019" s="32"/>
    </row>
    <row r="1020" ht="12.75">
      <c r="G1020" s="32"/>
    </row>
    <row r="1021" ht="12.75">
      <c r="G1021" s="32"/>
    </row>
    <row r="1022" ht="12.75">
      <c r="G1022" s="32"/>
    </row>
    <row r="1023" ht="12.75">
      <c r="G1023" s="32"/>
    </row>
    <row r="1024" ht="12.75">
      <c r="G1024" s="32"/>
    </row>
    <row r="1025" ht="12.75">
      <c r="G1025" s="32"/>
    </row>
    <row r="1026" ht="12.75">
      <c r="G1026" s="32"/>
    </row>
    <row r="1027" ht="12.75">
      <c r="G1027" s="32"/>
    </row>
    <row r="1028" ht="12.75">
      <c r="G1028" s="32"/>
    </row>
    <row r="1029" ht="12.75">
      <c r="G1029" s="32"/>
    </row>
    <row r="1030" ht="12.75">
      <c r="G1030" s="32"/>
    </row>
    <row r="1031" ht="12.75">
      <c r="G1031" s="32"/>
    </row>
    <row r="1032" ht="12.75">
      <c r="G1032" s="32"/>
    </row>
    <row r="1033" ht="12.75">
      <c r="G1033" s="32"/>
    </row>
    <row r="1034" ht="12.75">
      <c r="G1034" s="32"/>
    </row>
    <row r="1035" ht="12.75">
      <c r="G1035" s="32"/>
    </row>
    <row r="1036" ht="12.75">
      <c r="G1036" s="32"/>
    </row>
    <row r="1037" ht="12.75">
      <c r="G1037" s="32"/>
    </row>
    <row r="1038" ht="12.75">
      <c r="G1038" s="32"/>
    </row>
    <row r="1039" ht="12.75">
      <c r="G1039" s="32"/>
    </row>
    <row r="1040" ht="12.75">
      <c r="G1040" s="32"/>
    </row>
    <row r="1041" ht="12.75">
      <c r="G1041" s="32"/>
    </row>
    <row r="1042" ht="12.75">
      <c r="G1042" s="32"/>
    </row>
    <row r="1043" ht="12.75">
      <c r="G1043" s="32"/>
    </row>
    <row r="1044" ht="12.75">
      <c r="G1044" s="32"/>
    </row>
    <row r="1045" ht="12.75">
      <c r="G1045" s="32"/>
    </row>
    <row r="1046" ht="12.75">
      <c r="G1046" s="32"/>
    </row>
    <row r="1047" ht="12.75">
      <c r="G1047" s="32"/>
    </row>
    <row r="1048" ht="12.75">
      <c r="G1048" s="32"/>
    </row>
    <row r="1049" ht="12.75">
      <c r="G1049" s="32"/>
    </row>
    <row r="1050" ht="12.75">
      <c r="G1050" s="32"/>
    </row>
    <row r="1051" ht="12.75">
      <c r="G1051" s="32"/>
    </row>
    <row r="1052" ht="12.75">
      <c r="G1052" s="32"/>
    </row>
    <row r="1053" ht="12.75">
      <c r="G1053" s="32"/>
    </row>
    <row r="1054" ht="12.75">
      <c r="G1054" s="32"/>
    </row>
    <row r="1055" ht="12.75">
      <c r="G1055" s="32"/>
    </row>
    <row r="1056" ht="12.75">
      <c r="G1056" s="32"/>
    </row>
    <row r="1057" ht="12.75">
      <c r="G1057" s="32"/>
    </row>
    <row r="1058" ht="12.75">
      <c r="G1058" s="32"/>
    </row>
    <row r="1059" ht="12.75">
      <c r="G1059" s="32"/>
    </row>
    <row r="1060" ht="12.75">
      <c r="G1060" s="32"/>
    </row>
    <row r="1061" ht="12.75">
      <c r="G1061" s="32"/>
    </row>
    <row r="1062" ht="12.75">
      <c r="G1062" s="32"/>
    </row>
    <row r="1063" ht="12.75">
      <c r="G1063" s="32"/>
    </row>
    <row r="1064" ht="12.75">
      <c r="G1064" s="32"/>
    </row>
    <row r="1065" ht="12.75">
      <c r="G1065" s="32"/>
    </row>
    <row r="1066" ht="12.75">
      <c r="G1066" s="32"/>
    </row>
    <row r="1067" ht="12.75">
      <c r="G1067" s="32"/>
    </row>
    <row r="1068" ht="12.75">
      <c r="G1068" s="32"/>
    </row>
    <row r="1069" ht="12.75">
      <c r="G1069" s="32"/>
    </row>
    <row r="1070" ht="12.75">
      <c r="G1070" s="32"/>
    </row>
    <row r="1071" ht="12.75">
      <c r="G1071" s="32"/>
    </row>
    <row r="1072" ht="12.75">
      <c r="G1072" s="32"/>
    </row>
    <row r="1073" ht="12.75">
      <c r="G1073" s="32"/>
    </row>
    <row r="1074" ht="12.75">
      <c r="G1074" s="32"/>
    </row>
    <row r="1075" ht="12.75">
      <c r="G1075" s="32"/>
    </row>
    <row r="1076" ht="12.75">
      <c r="G1076" s="32"/>
    </row>
    <row r="1077" ht="12.75">
      <c r="G1077" s="32"/>
    </row>
    <row r="1078" ht="12.75">
      <c r="G1078" s="32"/>
    </row>
    <row r="1079" ht="12.75">
      <c r="G1079" s="32"/>
    </row>
    <row r="1080" ht="12.75">
      <c r="G1080" s="32"/>
    </row>
    <row r="1081" ht="12.75">
      <c r="G1081" s="32"/>
    </row>
    <row r="1082" ht="12.75">
      <c r="G1082" s="32"/>
    </row>
    <row r="1083" ht="12.75">
      <c r="G1083" s="32"/>
    </row>
    <row r="1084" ht="12.75">
      <c r="G1084" s="32"/>
    </row>
    <row r="1085" ht="12.75">
      <c r="G1085" s="32"/>
    </row>
    <row r="1086" ht="12.75">
      <c r="G1086" s="32"/>
    </row>
    <row r="1087" ht="12.75">
      <c r="G1087" s="32"/>
    </row>
    <row r="1088" ht="12.75">
      <c r="G1088" s="32"/>
    </row>
    <row r="1089" ht="12.75">
      <c r="G1089" s="32"/>
    </row>
    <row r="1090" ht="12.75">
      <c r="G1090" s="32"/>
    </row>
    <row r="1091" ht="12.75">
      <c r="G1091" s="32"/>
    </row>
    <row r="1092" ht="12.75">
      <c r="G1092" s="32"/>
    </row>
    <row r="1093" ht="12.75">
      <c r="G1093" s="32"/>
    </row>
    <row r="1094" ht="12.75">
      <c r="G1094" s="32"/>
    </row>
    <row r="1095" ht="12.75">
      <c r="G1095" s="32"/>
    </row>
    <row r="1096" ht="12.75">
      <c r="G1096" s="32"/>
    </row>
    <row r="1097" ht="12.75">
      <c r="G1097" s="32"/>
    </row>
    <row r="1098" ht="12.75">
      <c r="G1098" s="32"/>
    </row>
    <row r="1099" ht="12.75">
      <c r="G1099" s="32"/>
    </row>
    <row r="1100" ht="12.75">
      <c r="G1100" s="32"/>
    </row>
    <row r="1101" ht="12.75">
      <c r="G1101" s="32"/>
    </row>
    <row r="1102" ht="12.75">
      <c r="G1102" s="32"/>
    </row>
    <row r="1103" ht="12.75">
      <c r="G1103" s="32"/>
    </row>
    <row r="1104" ht="12.75">
      <c r="G1104" s="32"/>
    </row>
    <row r="1105" ht="12.75">
      <c r="G1105" s="32"/>
    </row>
    <row r="1106" ht="12.75">
      <c r="G1106" s="32"/>
    </row>
    <row r="1107" ht="12.75">
      <c r="G1107" s="32"/>
    </row>
    <row r="1108" ht="12.75">
      <c r="G1108" s="32"/>
    </row>
    <row r="1109" ht="12.75">
      <c r="G1109" s="32"/>
    </row>
    <row r="1110" ht="12.75">
      <c r="G1110" s="32"/>
    </row>
    <row r="1111" ht="12.75">
      <c r="G1111" s="32"/>
    </row>
    <row r="1112" ht="12.75">
      <c r="G1112" s="32"/>
    </row>
    <row r="1113" ht="12.75">
      <c r="G1113" s="32"/>
    </row>
    <row r="1114" ht="12.75">
      <c r="G1114" s="32"/>
    </row>
    <row r="1115" ht="12.75">
      <c r="G1115" s="32"/>
    </row>
    <row r="1116" ht="12.75">
      <c r="G1116" s="32"/>
    </row>
    <row r="1117" ht="12.75">
      <c r="G1117" s="32"/>
    </row>
    <row r="1118" ht="12.75">
      <c r="G1118" s="32"/>
    </row>
    <row r="1119" ht="12.75">
      <c r="G1119" s="32"/>
    </row>
    <row r="1120" ht="12.75">
      <c r="G1120" s="32"/>
    </row>
    <row r="1121" ht="12.75">
      <c r="G1121" s="32"/>
    </row>
    <row r="1122" ht="12.75">
      <c r="G1122" s="32"/>
    </row>
    <row r="1123" ht="12.75">
      <c r="G1123" s="32"/>
    </row>
    <row r="1124" ht="12.75">
      <c r="G1124" s="32"/>
    </row>
    <row r="1125" ht="12.75">
      <c r="G1125" s="32"/>
    </row>
    <row r="1126" ht="12.75">
      <c r="G1126" s="32"/>
    </row>
    <row r="1127" ht="12.75">
      <c r="G1127" s="32"/>
    </row>
    <row r="1128" ht="12.75">
      <c r="G1128" s="32"/>
    </row>
    <row r="1129" ht="12.75">
      <c r="G1129" s="32"/>
    </row>
    <row r="1130" ht="12.75">
      <c r="G1130" s="32"/>
    </row>
    <row r="1131" ht="12.75">
      <c r="G1131" s="32"/>
    </row>
    <row r="1132" ht="12.75">
      <c r="G1132" s="32"/>
    </row>
    <row r="1133" ht="12.75">
      <c r="G1133" s="32"/>
    </row>
    <row r="1134" ht="12.75">
      <c r="G1134" s="32"/>
    </row>
    <row r="1135" ht="12.75">
      <c r="G1135" s="32"/>
    </row>
    <row r="1136" ht="12.75">
      <c r="G1136" s="32"/>
    </row>
    <row r="1137" ht="12.75">
      <c r="G1137" s="32"/>
    </row>
    <row r="1138" ht="12.75">
      <c r="G1138" s="32"/>
    </row>
    <row r="1139" ht="12.75">
      <c r="G1139" s="32"/>
    </row>
    <row r="1140" ht="12.75">
      <c r="G1140" s="32"/>
    </row>
    <row r="1141" ht="12.75">
      <c r="G1141" s="32"/>
    </row>
    <row r="1142" ht="12.75">
      <c r="G1142" s="32"/>
    </row>
    <row r="1143" ht="12.75">
      <c r="G1143" s="32"/>
    </row>
    <row r="1144" ht="12.75">
      <c r="G1144" s="32"/>
    </row>
    <row r="1145" ht="12.75">
      <c r="G1145" s="32"/>
    </row>
    <row r="1146" ht="12.75">
      <c r="G1146" s="32"/>
    </row>
    <row r="1147" ht="12.75">
      <c r="G1147" s="32"/>
    </row>
    <row r="1148" ht="12.75">
      <c r="G1148" s="32"/>
    </row>
    <row r="1149" ht="12.75">
      <c r="G1149" s="32"/>
    </row>
    <row r="1150" ht="12.75">
      <c r="G1150" s="32"/>
    </row>
    <row r="1151" ht="12.75">
      <c r="G1151" s="32"/>
    </row>
    <row r="1152" ht="12.75">
      <c r="G1152" s="32"/>
    </row>
    <row r="1153" ht="12.75">
      <c r="G1153" s="32"/>
    </row>
    <row r="1154" ht="12.75">
      <c r="G1154" s="32"/>
    </row>
    <row r="1155" ht="12.75">
      <c r="G1155" s="32"/>
    </row>
    <row r="1156" ht="12.75">
      <c r="G1156" s="32"/>
    </row>
    <row r="1157" ht="12.75">
      <c r="G1157" s="32"/>
    </row>
    <row r="1158" ht="12.75">
      <c r="G1158" s="32"/>
    </row>
    <row r="1159" ht="12.75">
      <c r="G1159" s="32"/>
    </row>
    <row r="1160" ht="12.75">
      <c r="G1160" s="32"/>
    </row>
    <row r="1161" ht="12.75">
      <c r="G1161" s="32"/>
    </row>
    <row r="1162" ht="12.75">
      <c r="G1162" s="32"/>
    </row>
    <row r="1163" ht="12.75">
      <c r="G1163" s="32"/>
    </row>
    <row r="1164" ht="12.75">
      <c r="G1164" s="32"/>
    </row>
    <row r="1165" ht="12.75">
      <c r="G1165" s="32"/>
    </row>
    <row r="1166" ht="12.75">
      <c r="G1166" s="32"/>
    </row>
    <row r="1167" ht="12.75">
      <c r="G1167" s="32"/>
    </row>
    <row r="1168" ht="12.75">
      <c r="G1168" s="32"/>
    </row>
    <row r="1169" ht="12.75">
      <c r="G1169" s="32"/>
    </row>
    <row r="1170" ht="12.75">
      <c r="G1170" s="32"/>
    </row>
    <row r="1171" ht="12.75">
      <c r="G1171" s="32"/>
    </row>
    <row r="1172" ht="12.75">
      <c r="G1172" s="32"/>
    </row>
    <row r="1173" ht="12.75">
      <c r="G1173" s="32"/>
    </row>
    <row r="1174" ht="12.75">
      <c r="G1174" s="32"/>
    </row>
    <row r="1175" ht="12.75">
      <c r="G1175" s="32"/>
    </row>
    <row r="1176" ht="12.75">
      <c r="G1176" s="32"/>
    </row>
    <row r="1177" ht="12.75">
      <c r="G1177" s="32"/>
    </row>
    <row r="1178" ht="12.75">
      <c r="G1178" s="32"/>
    </row>
    <row r="1179" ht="12.75">
      <c r="G1179" s="32"/>
    </row>
    <row r="1180" ht="12.75">
      <c r="G1180" s="32"/>
    </row>
    <row r="1181" ht="12.75">
      <c r="G1181" s="32"/>
    </row>
    <row r="1182" ht="12.75">
      <c r="G1182" s="32"/>
    </row>
    <row r="1183" ht="12.75">
      <c r="G1183" s="32"/>
    </row>
    <row r="1184" ht="12.75">
      <c r="G1184" s="32"/>
    </row>
    <row r="1185" ht="12.75">
      <c r="G1185" s="32"/>
    </row>
    <row r="1186" ht="12.75">
      <c r="G1186" s="32"/>
    </row>
    <row r="1187" ht="12.75">
      <c r="G1187" s="32"/>
    </row>
    <row r="1188" ht="12.75">
      <c r="G1188" s="32"/>
    </row>
    <row r="1189" ht="12.75">
      <c r="G1189" s="32"/>
    </row>
    <row r="1190" ht="12.75">
      <c r="G1190" s="32"/>
    </row>
    <row r="1191" ht="12.75">
      <c r="G1191" s="32"/>
    </row>
    <row r="1192" ht="12.75">
      <c r="G1192" s="32"/>
    </row>
    <row r="1193" ht="12.75">
      <c r="G1193" s="32"/>
    </row>
    <row r="1194" ht="12.75">
      <c r="G1194" s="32"/>
    </row>
    <row r="1195" ht="12.75">
      <c r="G1195" s="32"/>
    </row>
    <row r="1196" ht="12.75">
      <c r="G1196" s="32"/>
    </row>
    <row r="1197" ht="12.75">
      <c r="G1197" s="32"/>
    </row>
    <row r="1198" ht="12.75">
      <c r="G1198" s="32"/>
    </row>
    <row r="1199" ht="12.75">
      <c r="G1199" s="32"/>
    </row>
    <row r="1200" ht="12.75">
      <c r="G1200" s="32"/>
    </row>
    <row r="1201" ht="12.75">
      <c r="G1201" s="32"/>
    </row>
    <row r="1202" ht="12.75">
      <c r="G1202" s="32"/>
    </row>
    <row r="1203" ht="12.75">
      <c r="G1203" s="32"/>
    </row>
    <row r="1204" ht="12.75">
      <c r="G1204" s="32"/>
    </row>
    <row r="1205" ht="12.75">
      <c r="G1205" s="32"/>
    </row>
    <row r="1206" ht="12.75">
      <c r="G1206" s="32"/>
    </row>
    <row r="1207" ht="12.75">
      <c r="G1207" s="32"/>
    </row>
    <row r="1208" ht="12.75">
      <c r="G1208" s="32"/>
    </row>
    <row r="1209" ht="12.75">
      <c r="G1209" s="32"/>
    </row>
    <row r="1210" ht="12.75">
      <c r="G1210" s="32"/>
    </row>
    <row r="1211" ht="12.75">
      <c r="G1211" s="32"/>
    </row>
    <row r="1212" ht="12.75">
      <c r="G1212" s="32"/>
    </row>
    <row r="1213" ht="12.75">
      <c r="G1213" s="32"/>
    </row>
    <row r="1214" ht="12.75">
      <c r="G1214" s="32"/>
    </row>
    <row r="1215" ht="12.75">
      <c r="G1215" s="32"/>
    </row>
    <row r="1216" ht="12.75">
      <c r="G1216" s="32"/>
    </row>
    <row r="1217" ht="12.75">
      <c r="G1217" s="32"/>
    </row>
    <row r="1218" ht="12.75">
      <c r="G1218" s="32"/>
    </row>
    <row r="1219" ht="12.75">
      <c r="G1219" s="32"/>
    </row>
    <row r="1220" ht="12.75">
      <c r="G1220" s="32"/>
    </row>
    <row r="1221" ht="12.75">
      <c r="G1221" s="32"/>
    </row>
    <row r="1222" ht="12.75">
      <c r="G1222" s="32"/>
    </row>
    <row r="1223" ht="12.75">
      <c r="G1223" s="32"/>
    </row>
    <row r="1224" ht="12.75">
      <c r="G1224" s="32"/>
    </row>
    <row r="1225" ht="12.75">
      <c r="G1225" s="32"/>
    </row>
    <row r="1226" ht="12.75">
      <c r="G1226" s="32"/>
    </row>
    <row r="1227" ht="12.75">
      <c r="G1227" s="32"/>
    </row>
    <row r="1228" ht="12.75">
      <c r="G1228" s="32"/>
    </row>
    <row r="1229" ht="12.75">
      <c r="G1229" s="32"/>
    </row>
    <row r="1230" ht="12.75">
      <c r="G1230" s="32"/>
    </row>
    <row r="1231" ht="12.75">
      <c r="G1231" s="32"/>
    </row>
    <row r="1232" ht="12.75">
      <c r="G1232" s="32"/>
    </row>
    <row r="1233" ht="12.75">
      <c r="G1233" s="32"/>
    </row>
    <row r="1234" ht="12.75">
      <c r="G1234" s="32"/>
    </row>
    <row r="1235" ht="12.75">
      <c r="G1235" s="32"/>
    </row>
    <row r="1236" ht="12.75">
      <c r="G1236" s="32"/>
    </row>
    <row r="1237" ht="12.75">
      <c r="G1237" s="32"/>
    </row>
    <row r="1238" ht="12.75">
      <c r="G1238" s="32"/>
    </row>
    <row r="1239" ht="12.75">
      <c r="G1239" s="32"/>
    </row>
    <row r="1240" ht="12.75">
      <c r="G1240" s="32"/>
    </row>
    <row r="1241" ht="12.75">
      <c r="G1241" s="32"/>
    </row>
    <row r="1242" ht="12.75">
      <c r="G1242" s="32"/>
    </row>
    <row r="1243" ht="12.75">
      <c r="G1243" s="32"/>
    </row>
    <row r="1244" ht="12.75">
      <c r="G1244" s="32"/>
    </row>
    <row r="1245" ht="12.75">
      <c r="G1245" s="32"/>
    </row>
    <row r="1246" ht="12.75">
      <c r="G1246" s="32"/>
    </row>
    <row r="1247" ht="12.75">
      <c r="G1247" s="32"/>
    </row>
    <row r="1248" ht="12.75">
      <c r="G1248" s="32"/>
    </row>
    <row r="1249" ht="12.75">
      <c r="G1249" s="32"/>
    </row>
    <row r="1250" ht="12.75">
      <c r="G1250" s="32"/>
    </row>
    <row r="1251" ht="12.75">
      <c r="G1251" s="32"/>
    </row>
    <row r="1252" ht="12.75">
      <c r="G1252" s="32"/>
    </row>
    <row r="1253" ht="12.75">
      <c r="G1253" s="32"/>
    </row>
    <row r="1254" ht="12.75">
      <c r="G1254" s="32"/>
    </row>
    <row r="1255" ht="12.75">
      <c r="G1255" s="32"/>
    </row>
    <row r="1256" ht="12.75">
      <c r="G1256" s="32"/>
    </row>
    <row r="1257" ht="12.75">
      <c r="G1257" s="32"/>
    </row>
    <row r="1258" ht="12.75">
      <c r="G1258" s="32"/>
    </row>
    <row r="1259" ht="12.75">
      <c r="G1259" s="32"/>
    </row>
    <row r="1260" ht="12.75">
      <c r="G1260" s="32"/>
    </row>
    <row r="1261" ht="12.75">
      <c r="G1261" s="32"/>
    </row>
    <row r="1262" ht="12.75">
      <c r="G1262" s="32"/>
    </row>
    <row r="1263" ht="12.75">
      <c r="G1263" s="32"/>
    </row>
    <row r="1264" ht="12.75">
      <c r="G1264" s="32"/>
    </row>
    <row r="1265" ht="12.75">
      <c r="G1265" s="32"/>
    </row>
    <row r="1266" ht="12.75">
      <c r="G1266" s="32"/>
    </row>
    <row r="1267" ht="12.75">
      <c r="G1267" s="32"/>
    </row>
    <row r="1268" ht="12.75">
      <c r="G1268" s="32"/>
    </row>
    <row r="1269" ht="12.75">
      <c r="G1269" s="32"/>
    </row>
    <row r="1270" ht="12.75">
      <c r="G1270" s="32"/>
    </row>
    <row r="1271" ht="12.75">
      <c r="G1271" s="32"/>
    </row>
    <row r="1272" ht="12.75">
      <c r="G1272" s="32"/>
    </row>
    <row r="1273" ht="12.75">
      <c r="G1273" s="32"/>
    </row>
    <row r="1274" ht="12.75">
      <c r="G1274" s="32"/>
    </row>
    <row r="1275" ht="12.75">
      <c r="G1275" s="32"/>
    </row>
    <row r="1276" ht="12.75">
      <c r="G1276" s="32"/>
    </row>
    <row r="1277" ht="12.75">
      <c r="G1277" s="32"/>
    </row>
    <row r="1278" ht="12.75">
      <c r="G1278" s="32"/>
    </row>
    <row r="1279" ht="12.75">
      <c r="G1279" s="32"/>
    </row>
    <row r="1280" ht="12.75">
      <c r="G1280" s="32"/>
    </row>
    <row r="1281" ht="12.75">
      <c r="G1281" s="32"/>
    </row>
    <row r="1282" ht="12.75">
      <c r="G1282" s="32"/>
    </row>
    <row r="1283" ht="12.75">
      <c r="G1283" s="32"/>
    </row>
    <row r="1284" ht="12.75">
      <c r="G1284" s="32"/>
    </row>
    <row r="1285" ht="12.75">
      <c r="G1285" s="32"/>
    </row>
    <row r="1286" ht="12.75">
      <c r="G1286" s="32"/>
    </row>
    <row r="1287" ht="12.75">
      <c r="G1287" s="32"/>
    </row>
    <row r="1288" ht="12.75">
      <c r="G1288" s="32"/>
    </row>
    <row r="1289" ht="12.75">
      <c r="G1289" s="32"/>
    </row>
    <row r="1290" ht="12.75">
      <c r="G1290" s="32"/>
    </row>
    <row r="1291" ht="12.75">
      <c r="G1291" s="32"/>
    </row>
    <row r="1292" ht="12.75">
      <c r="G1292" s="32"/>
    </row>
    <row r="1293" ht="12.75">
      <c r="G1293" s="32"/>
    </row>
    <row r="1294" ht="12.75">
      <c r="G1294" s="32"/>
    </row>
    <row r="1295" ht="12.75">
      <c r="G1295" s="32"/>
    </row>
    <row r="1296" ht="12.75">
      <c r="G1296" s="32"/>
    </row>
    <row r="1297" ht="12.75">
      <c r="G1297" s="32"/>
    </row>
    <row r="1298" ht="12.75">
      <c r="G1298" s="32"/>
    </row>
    <row r="1299" ht="12.75">
      <c r="G1299" s="32"/>
    </row>
    <row r="1300" ht="12.75">
      <c r="G1300" s="32"/>
    </row>
    <row r="1301" ht="12.75">
      <c r="G1301" s="32"/>
    </row>
    <row r="1302" ht="12.75">
      <c r="G1302" s="32"/>
    </row>
    <row r="1303" ht="12.75">
      <c r="G1303" s="32"/>
    </row>
    <row r="1304" ht="12.75">
      <c r="G1304" s="32"/>
    </row>
    <row r="1305" ht="12.75">
      <c r="G1305" s="32"/>
    </row>
    <row r="1306" ht="12.75">
      <c r="G1306" s="32"/>
    </row>
    <row r="1307" ht="12.75">
      <c r="G1307" s="32"/>
    </row>
    <row r="1308" ht="12.75">
      <c r="G1308" s="32"/>
    </row>
    <row r="1309" ht="12.75">
      <c r="G1309" s="32"/>
    </row>
    <row r="1310" ht="12.75">
      <c r="G1310" s="32"/>
    </row>
    <row r="1311" ht="12.75">
      <c r="G1311" s="32"/>
    </row>
    <row r="1312" ht="12.75">
      <c r="G1312" s="32"/>
    </row>
    <row r="1313" ht="12.75">
      <c r="G1313" s="32"/>
    </row>
    <row r="1314" ht="12.75">
      <c r="G1314" s="32"/>
    </row>
    <row r="1315" ht="12.75">
      <c r="G1315" s="32"/>
    </row>
    <row r="1316" ht="12.75">
      <c r="G1316" s="32"/>
    </row>
    <row r="1317" ht="12.75">
      <c r="G1317" s="32"/>
    </row>
    <row r="1318" ht="12.75">
      <c r="G1318" s="32"/>
    </row>
    <row r="1319" ht="12.75">
      <c r="G1319" s="32"/>
    </row>
    <row r="1320" ht="12.75">
      <c r="G1320" s="32"/>
    </row>
    <row r="1321" ht="12.75">
      <c r="G1321" s="32"/>
    </row>
    <row r="1322" ht="12.75">
      <c r="G1322" s="32"/>
    </row>
    <row r="1323" ht="12.75">
      <c r="G1323" s="32"/>
    </row>
    <row r="1324" ht="12.75">
      <c r="G1324" s="32"/>
    </row>
    <row r="1325" ht="12.75">
      <c r="G1325" s="32"/>
    </row>
    <row r="1326" ht="12.75">
      <c r="G1326" s="32"/>
    </row>
    <row r="1327" ht="12.75">
      <c r="G1327" s="32"/>
    </row>
    <row r="1328" ht="12.75">
      <c r="G1328" s="32"/>
    </row>
    <row r="1329" ht="12.75">
      <c r="G1329" s="32"/>
    </row>
    <row r="1330" ht="12.75">
      <c r="G1330" s="32"/>
    </row>
    <row r="1331" ht="12.75">
      <c r="G1331" s="32"/>
    </row>
    <row r="1332" ht="12.75">
      <c r="G1332" s="32"/>
    </row>
    <row r="1333" ht="12.75">
      <c r="G1333" s="32"/>
    </row>
    <row r="1334" ht="12.75">
      <c r="G1334" s="32"/>
    </row>
    <row r="1335" ht="12.75">
      <c r="G1335" s="32"/>
    </row>
    <row r="1336" ht="12.75">
      <c r="G1336" s="32"/>
    </row>
    <row r="1337" ht="12.75">
      <c r="G1337" s="32"/>
    </row>
    <row r="1338" ht="12.75">
      <c r="G1338" s="32"/>
    </row>
    <row r="1339" ht="12.75">
      <c r="G1339" s="32"/>
    </row>
    <row r="1340" ht="12.75">
      <c r="G1340" s="32"/>
    </row>
    <row r="1341" ht="12.75">
      <c r="G1341" s="32"/>
    </row>
    <row r="1342" ht="12.75">
      <c r="G1342" s="32"/>
    </row>
    <row r="1343" ht="12.75">
      <c r="G1343" s="32"/>
    </row>
    <row r="1344" ht="12.75">
      <c r="G1344" s="32"/>
    </row>
    <row r="1345" ht="12.75">
      <c r="G1345" s="32"/>
    </row>
    <row r="1346" ht="12.75">
      <c r="G1346" s="32"/>
    </row>
    <row r="1347" ht="12.75">
      <c r="G1347" s="32"/>
    </row>
    <row r="1348" ht="12.75">
      <c r="G1348" s="32"/>
    </row>
    <row r="1349" ht="12.75">
      <c r="G1349" s="32"/>
    </row>
    <row r="1350" ht="12.75">
      <c r="G1350" s="32"/>
    </row>
    <row r="1351" ht="12.75">
      <c r="G1351" s="32"/>
    </row>
    <row r="1352" ht="12.75">
      <c r="G1352" s="32"/>
    </row>
    <row r="1353" ht="12.75">
      <c r="G1353" s="32"/>
    </row>
    <row r="1354" ht="12.75">
      <c r="G1354" s="32"/>
    </row>
    <row r="1355" ht="12.75">
      <c r="G1355" s="32"/>
    </row>
    <row r="1356" ht="12.75">
      <c r="G1356" s="32"/>
    </row>
    <row r="1357" ht="12.75">
      <c r="G1357" s="32"/>
    </row>
    <row r="1358" ht="12.75">
      <c r="G1358" s="32"/>
    </row>
    <row r="1359" ht="12.75">
      <c r="G1359" s="32"/>
    </row>
    <row r="1360" ht="12.75">
      <c r="G1360" s="32"/>
    </row>
    <row r="1361" ht="12.75">
      <c r="G1361" s="32"/>
    </row>
    <row r="1362" ht="12.75">
      <c r="G1362" s="32"/>
    </row>
    <row r="1363" ht="12.75">
      <c r="G1363" s="32"/>
    </row>
    <row r="1364" ht="12.75">
      <c r="G1364" s="32"/>
    </row>
    <row r="1365" ht="12.75">
      <c r="G1365" s="32"/>
    </row>
    <row r="1366" ht="12.75">
      <c r="G1366" s="32"/>
    </row>
    <row r="1367" ht="12.75">
      <c r="G1367" s="32"/>
    </row>
    <row r="1368" ht="12.75">
      <c r="G1368" s="32"/>
    </row>
    <row r="1369" ht="12.75">
      <c r="G1369" s="32"/>
    </row>
    <row r="1370" ht="12.75">
      <c r="G1370" s="32"/>
    </row>
    <row r="1371" ht="12.75">
      <c r="G1371" s="32"/>
    </row>
    <row r="1372" ht="12.75">
      <c r="G1372" s="32"/>
    </row>
    <row r="1373" ht="12.75">
      <c r="G1373" s="32"/>
    </row>
    <row r="1374" ht="12.75">
      <c r="G1374" s="32"/>
    </row>
    <row r="1375" ht="12.75">
      <c r="G1375" s="32"/>
    </row>
    <row r="1376" ht="12.75">
      <c r="G1376" s="32"/>
    </row>
    <row r="1377" ht="12.75">
      <c r="G1377" s="32"/>
    </row>
    <row r="1378" ht="12.75">
      <c r="G1378" s="32"/>
    </row>
    <row r="1379" ht="12.75">
      <c r="G1379" s="32"/>
    </row>
    <row r="1380" ht="12.75">
      <c r="G1380" s="32"/>
    </row>
    <row r="1381" ht="12.75">
      <c r="G1381" s="32"/>
    </row>
    <row r="1382" ht="12.75">
      <c r="G1382" s="32"/>
    </row>
    <row r="1383" ht="12.75">
      <c r="G1383" s="32"/>
    </row>
    <row r="1384" ht="12.75">
      <c r="G1384" s="32"/>
    </row>
    <row r="1385" ht="12.75">
      <c r="G1385" s="32"/>
    </row>
    <row r="1386" ht="12.75">
      <c r="G1386" s="32"/>
    </row>
    <row r="1387" ht="12.75">
      <c r="G1387" s="32"/>
    </row>
    <row r="1388" ht="12.75">
      <c r="G1388" s="32"/>
    </row>
    <row r="1389" ht="12.75">
      <c r="G1389" s="32"/>
    </row>
    <row r="1390" ht="12.75">
      <c r="G1390" s="32"/>
    </row>
    <row r="1391" ht="12.75">
      <c r="G1391" s="32"/>
    </row>
    <row r="1392" ht="12.75">
      <c r="G1392" s="32"/>
    </row>
    <row r="1393" ht="12.75">
      <c r="G1393" s="32"/>
    </row>
    <row r="1394" ht="12.75">
      <c r="G1394" s="32"/>
    </row>
    <row r="1395" ht="12.75">
      <c r="G1395" s="32"/>
    </row>
    <row r="1396" ht="12.75">
      <c r="G1396" s="32"/>
    </row>
    <row r="1397" ht="12.75">
      <c r="G1397" s="32"/>
    </row>
    <row r="1398" ht="12.75">
      <c r="G1398" s="32"/>
    </row>
    <row r="1399" ht="12.75">
      <c r="G1399" s="32"/>
    </row>
    <row r="1400" ht="12.75">
      <c r="G1400" s="32"/>
    </row>
    <row r="1401" ht="12.75">
      <c r="G1401" s="32"/>
    </row>
    <row r="1402" ht="12.75">
      <c r="G1402" s="32"/>
    </row>
    <row r="1403" ht="12.75">
      <c r="G1403" s="32"/>
    </row>
    <row r="1404" ht="12.75">
      <c r="G1404" s="32"/>
    </row>
    <row r="1405" ht="12.75">
      <c r="G1405" s="32"/>
    </row>
    <row r="1406" ht="12.75">
      <c r="G1406" s="32"/>
    </row>
    <row r="1407" ht="12.75">
      <c r="G1407" s="32"/>
    </row>
    <row r="1408" ht="12.75">
      <c r="G1408" s="32"/>
    </row>
    <row r="1409" ht="12.75">
      <c r="G1409" s="32"/>
    </row>
    <row r="1410" ht="12.75">
      <c r="G1410" s="32"/>
    </row>
    <row r="1411" ht="12.75">
      <c r="G1411" s="32"/>
    </row>
    <row r="1412" ht="12.75">
      <c r="G1412" s="32"/>
    </row>
    <row r="1413" ht="12.75">
      <c r="G1413" s="32"/>
    </row>
    <row r="1414" ht="12.75">
      <c r="G1414" s="32"/>
    </row>
    <row r="1415" ht="12.75">
      <c r="G1415" s="32"/>
    </row>
    <row r="1416" ht="12.75">
      <c r="G1416" s="32"/>
    </row>
    <row r="1417" ht="12.75">
      <c r="G1417" s="32"/>
    </row>
    <row r="1418" ht="12.75">
      <c r="G1418" s="32"/>
    </row>
    <row r="1419" ht="12.75">
      <c r="G1419" s="32"/>
    </row>
    <row r="1420" ht="12.75">
      <c r="G1420" s="32"/>
    </row>
    <row r="1421" ht="12.75">
      <c r="G1421" s="32"/>
    </row>
    <row r="1422" ht="12.75">
      <c r="G1422" s="32"/>
    </row>
    <row r="1423" ht="12.75">
      <c r="G1423" s="32"/>
    </row>
    <row r="1424" ht="12.75">
      <c r="G1424" s="32"/>
    </row>
    <row r="1425" ht="12.75">
      <c r="G1425" s="32"/>
    </row>
    <row r="1426" ht="12.75">
      <c r="G1426" s="32"/>
    </row>
    <row r="1427" ht="12.75">
      <c r="G1427" s="32"/>
    </row>
    <row r="1428" ht="12.75">
      <c r="G1428" s="32"/>
    </row>
    <row r="1429" ht="12.75">
      <c r="G1429" s="32"/>
    </row>
    <row r="1430" ht="12.75">
      <c r="G1430" s="32"/>
    </row>
    <row r="1431" ht="12.75">
      <c r="G1431" s="32"/>
    </row>
    <row r="1432" ht="12.75">
      <c r="G1432" s="32"/>
    </row>
    <row r="1433" ht="12.75">
      <c r="G1433" s="32"/>
    </row>
    <row r="1434" ht="12.75">
      <c r="G1434" s="32"/>
    </row>
    <row r="1435" ht="12.75">
      <c r="G1435" s="32"/>
    </row>
    <row r="1436" ht="12.75">
      <c r="G1436" s="32"/>
    </row>
    <row r="1437" ht="12.75">
      <c r="G1437" s="32"/>
    </row>
    <row r="1438" ht="12.75">
      <c r="G1438" s="32"/>
    </row>
    <row r="1439" ht="12.75">
      <c r="G1439" s="32"/>
    </row>
    <row r="1440" ht="12.75">
      <c r="G1440" s="32"/>
    </row>
    <row r="1441" ht="12.75">
      <c r="G1441" s="32"/>
    </row>
    <row r="1442" ht="12.75">
      <c r="G1442" s="32"/>
    </row>
    <row r="1443" ht="12.75">
      <c r="G1443" s="32"/>
    </row>
    <row r="1444" ht="12.75">
      <c r="G1444" s="32"/>
    </row>
    <row r="1445" ht="12.75">
      <c r="G1445" s="32"/>
    </row>
    <row r="1446" ht="12.75">
      <c r="G1446" s="32"/>
    </row>
    <row r="1447" ht="12.75">
      <c r="G1447" s="32"/>
    </row>
    <row r="1448" ht="12.75">
      <c r="G1448" s="32"/>
    </row>
    <row r="1449" ht="12.75">
      <c r="G1449" s="32"/>
    </row>
    <row r="1450" ht="12.75">
      <c r="G1450" s="32"/>
    </row>
    <row r="1451" ht="12.75">
      <c r="G1451" s="32"/>
    </row>
    <row r="1452" ht="12.75">
      <c r="G1452" s="32"/>
    </row>
    <row r="1453" ht="12.75">
      <c r="G1453" s="32"/>
    </row>
    <row r="1454" ht="12.75">
      <c r="G1454" s="32"/>
    </row>
    <row r="1455" ht="12.75">
      <c r="G1455" s="32"/>
    </row>
    <row r="1456" ht="12.75">
      <c r="G1456" s="32"/>
    </row>
    <row r="1457" ht="12.75">
      <c r="G1457" s="32"/>
    </row>
    <row r="1458" ht="12.75">
      <c r="G1458" s="32"/>
    </row>
    <row r="1459" ht="12.75">
      <c r="G1459" s="32"/>
    </row>
    <row r="1460" ht="12.75">
      <c r="G1460" s="32"/>
    </row>
    <row r="1461" ht="12.75">
      <c r="G1461" s="32"/>
    </row>
    <row r="1462" ht="12.75">
      <c r="G1462" s="32"/>
    </row>
    <row r="1463" ht="12.75">
      <c r="G1463" s="32"/>
    </row>
    <row r="1464" ht="12.75">
      <c r="G1464" s="32"/>
    </row>
    <row r="1465" ht="12.75">
      <c r="G1465" s="32"/>
    </row>
    <row r="1466" ht="12.75">
      <c r="G1466" s="32"/>
    </row>
    <row r="1467" ht="12.75">
      <c r="G1467" s="32"/>
    </row>
    <row r="1468" ht="12.75">
      <c r="G1468" s="32"/>
    </row>
    <row r="1469" ht="12.75">
      <c r="G1469" s="32"/>
    </row>
    <row r="1470" ht="12.75">
      <c r="G1470" s="32"/>
    </row>
    <row r="1471" ht="12.75">
      <c r="G1471" s="32"/>
    </row>
    <row r="1472" ht="12.75">
      <c r="G1472" s="32"/>
    </row>
    <row r="1473" ht="12.75">
      <c r="G1473" s="32"/>
    </row>
    <row r="1474" ht="12.75">
      <c r="G1474" s="32"/>
    </row>
    <row r="1475" ht="12.75">
      <c r="G1475" s="32"/>
    </row>
    <row r="1476" ht="12.75">
      <c r="G1476" s="32"/>
    </row>
    <row r="1477" ht="12.75">
      <c r="G1477" s="32"/>
    </row>
    <row r="1478" ht="12.75">
      <c r="G1478" s="32"/>
    </row>
    <row r="1479" ht="12.75">
      <c r="G1479" s="32"/>
    </row>
    <row r="1480" ht="12.75">
      <c r="G1480" s="32"/>
    </row>
    <row r="1481" ht="12.75">
      <c r="G1481" s="32"/>
    </row>
    <row r="1482" ht="12.75">
      <c r="G1482" s="32"/>
    </row>
    <row r="1483" ht="12.75">
      <c r="G1483" s="32"/>
    </row>
    <row r="1484" ht="12.75">
      <c r="G1484" s="32"/>
    </row>
    <row r="1485" ht="12.75">
      <c r="G1485" s="32"/>
    </row>
    <row r="1486" ht="12.75">
      <c r="G1486" s="32"/>
    </row>
    <row r="1487" ht="12.75">
      <c r="G1487" s="32"/>
    </row>
    <row r="1488" ht="12.75">
      <c r="G1488" s="32"/>
    </row>
    <row r="1489" ht="12.75">
      <c r="G1489" s="32"/>
    </row>
    <row r="1490" ht="12.75">
      <c r="G1490" s="32"/>
    </row>
    <row r="1491" ht="12.75">
      <c r="G1491" s="32"/>
    </row>
    <row r="1492" ht="12.75">
      <c r="G1492" s="32"/>
    </row>
    <row r="1493" ht="12.75">
      <c r="G1493" s="32"/>
    </row>
    <row r="1494" ht="12.75">
      <c r="G1494" s="32"/>
    </row>
    <row r="1495" ht="12.75">
      <c r="G1495" s="32"/>
    </row>
    <row r="1496" ht="12.75">
      <c r="G1496" s="32"/>
    </row>
    <row r="1497" ht="12.75">
      <c r="G1497" s="32"/>
    </row>
    <row r="1498" ht="12.75">
      <c r="G1498" s="32"/>
    </row>
    <row r="1499" ht="12.75">
      <c r="G1499" s="32"/>
    </row>
    <row r="1500" ht="12.75">
      <c r="G1500" s="32"/>
    </row>
    <row r="1501" ht="12.75">
      <c r="G1501" s="32"/>
    </row>
    <row r="1502" ht="12.75">
      <c r="G1502" s="32"/>
    </row>
    <row r="1503" ht="12.75">
      <c r="G1503" s="32"/>
    </row>
    <row r="1504" ht="12.75">
      <c r="G1504" s="32"/>
    </row>
    <row r="1505" ht="12.75">
      <c r="G1505" s="32"/>
    </row>
    <row r="1506" ht="12.75">
      <c r="G1506" s="32"/>
    </row>
    <row r="1507" ht="12.75">
      <c r="G1507" s="32"/>
    </row>
    <row r="1508" ht="12.75">
      <c r="G1508" s="32"/>
    </row>
    <row r="1509" ht="12.75">
      <c r="G1509" s="32"/>
    </row>
    <row r="1510" ht="12.75">
      <c r="G1510" s="32"/>
    </row>
    <row r="1511" ht="12.75">
      <c r="G1511" s="32"/>
    </row>
    <row r="1512" ht="12.75">
      <c r="G1512" s="32"/>
    </row>
    <row r="1513" ht="12.75">
      <c r="G1513" s="32"/>
    </row>
    <row r="1514" ht="12.75">
      <c r="G1514" s="32"/>
    </row>
    <row r="1515" ht="12.75">
      <c r="G1515" s="32"/>
    </row>
    <row r="1516" ht="12.75">
      <c r="G1516" s="32"/>
    </row>
    <row r="1517" ht="12.75">
      <c r="G1517" s="32"/>
    </row>
    <row r="1518" ht="12.75">
      <c r="G1518" s="32"/>
    </row>
    <row r="1519" ht="12.75">
      <c r="G1519" s="32"/>
    </row>
    <row r="1520" ht="12.75">
      <c r="G1520" s="32"/>
    </row>
    <row r="1521" ht="12.75">
      <c r="G1521" s="32"/>
    </row>
    <row r="1522" ht="12.75">
      <c r="G1522" s="32"/>
    </row>
    <row r="1523" ht="12.75">
      <c r="G1523" s="32"/>
    </row>
    <row r="1524" ht="12.75">
      <c r="G1524" s="32"/>
    </row>
    <row r="1525" ht="12.75">
      <c r="G1525" s="32"/>
    </row>
    <row r="1526" ht="12.75">
      <c r="G1526" s="32"/>
    </row>
    <row r="1527" ht="12.75">
      <c r="G1527" s="32"/>
    </row>
    <row r="1528" ht="12.75">
      <c r="G1528" s="32"/>
    </row>
    <row r="1529" ht="12.75">
      <c r="G1529" s="32"/>
    </row>
    <row r="1530" ht="12.75">
      <c r="G1530" s="32"/>
    </row>
    <row r="1531" ht="12.75">
      <c r="G1531" s="32"/>
    </row>
    <row r="1532" ht="12.75">
      <c r="G1532" s="32"/>
    </row>
    <row r="1533" ht="12.75">
      <c r="G1533" s="32"/>
    </row>
    <row r="1534" ht="12.75">
      <c r="G1534" s="32"/>
    </row>
    <row r="1535" ht="12.75">
      <c r="G1535" s="32"/>
    </row>
    <row r="1536" ht="12.75">
      <c r="G1536" s="32"/>
    </row>
    <row r="1537" ht="12.75">
      <c r="G1537" s="32"/>
    </row>
    <row r="1538" ht="12.75">
      <c r="G1538" s="32"/>
    </row>
    <row r="1539" ht="12.75">
      <c r="G1539" s="32"/>
    </row>
    <row r="1540" ht="12.75">
      <c r="G1540" s="32"/>
    </row>
    <row r="1541" ht="12.75">
      <c r="G1541" s="32"/>
    </row>
    <row r="1542" ht="12.75">
      <c r="G1542" s="32"/>
    </row>
    <row r="1543" ht="12.75">
      <c r="G1543" s="32"/>
    </row>
    <row r="1544" ht="12.75">
      <c r="G1544" s="32"/>
    </row>
    <row r="1545" ht="12.75">
      <c r="G1545" s="32"/>
    </row>
    <row r="1546" ht="12.75">
      <c r="G1546" s="32"/>
    </row>
    <row r="1547" ht="12.75">
      <c r="G1547" s="32"/>
    </row>
    <row r="1548" ht="12.75">
      <c r="G1548" s="32"/>
    </row>
    <row r="1549" ht="12.75">
      <c r="G1549" s="32"/>
    </row>
    <row r="1550" ht="12.75">
      <c r="G1550" s="32"/>
    </row>
    <row r="1551" ht="12.75">
      <c r="G1551" s="32"/>
    </row>
    <row r="1552" ht="12.75">
      <c r="G1552" s="32"/>
    </row>
    <row r="1553" ht="12.75">
      <c r="G1553" s="32"/>
    </row>
    <row r="1554" ht="12.75">
      <c r="G1554" s="32"/>
    </row>
    <row r="1555" ht="12.75">
      <c r="G1555" s="32"/>
    </row>
    <row r="1556" ht="12.75">
      <c r="G1556" s="32"/>
    </row>
    <row r="1557" ht="12.75">
      <c r="G1557" s="32"/>
    </row>
    <row r="1558" ht="12.75">
      <c r="G1558" s="32"/>
    </row>
    <row r="1559" ht="12.75">
      <c r="G1559" s="32"/>
    </row>
    <row r="1560" ht="12.75">
      <c r="G1560" s="32"/>
    </row>
    <row r="1561" ht="12.75">
      <c r="G1561" s="32"/>
    </row>
    <row r="1562" ht="12.75">
      <c r="G1562" s="32"/>
    </row>
    <row r="1563" ht="12.75">
      <c r="G1563" s="32"/>
    </row>
    <row r="1564" ht="12.75">
      <c r="G1564" s="32"/>
    </row>
    <row r="1565" ht="12.75">
      <c r="G1565" s="32"/>
    </row>
    <row r="1566" ht="12.75">
      <c r="G1566" s="32"/>
    </row>
    <row r="1567" ht="12.75">
      <c r="G1567" s="32"/>
    </row>
    <row r="1568" ht="12.75">
      <c r="G1568" s="32"/>
    </row>
    <row r="1569" ht="12.75">
      <c r="G1569" s="32"/>
    </row>
    <row r="1570" ht="12.75">
      <c r="G1570" s="32"/>
    </row>
    <row r="1571" ht="12.75">
      <c r="G1571" s="32"/>
    </row>
    <row r="1572" ht="12.75">
      <c r="G1572" s="32"/>
    </row>
    <row r="1573" ht="12.75">
      <c r="G1573" s="32"/>
    </row>
    <row r="1574" ht="12.75">
      <c r="G1574" s="32"/>
    </row>
    <row r="1575" ht="12.75">
      <c r="G1575" s="32"/>
    </row>
    <row r="1576" ht="12.75">
      <c r="G1576" s="32"/>
    </row>
    <row r="1577" ht="12.75">
      <c r="G1577" s="32"/>
    </row>
    <row r="1578" ht="12.75">
      <c r="G1578" s="32"/>
    </row>
    <row r="1579" ht="12.75">
      <c r="G1579" s="32"/>
    </row>
    <row r="1580" ht="12.75">
      <c r="G1580" s="32"/>
    </row>
    <row r="1581" ht="12.75">
      <c r="G1581" s="32"/>
    </row>
    <row r="1582" ht="12.75">
      <c r="G1582" s="32"/>
    </row>
    <row r="1583" ht="12.75">
      <c r="G1583" s="32"/>
    </row>
    <row r="1584" ht="12.75">
      <c r="G1584" s="32"/>
    </row>
    <row r="1585" ht="12.75">
      <c r="G1585" s="32"/>
    </row>
    <row r="1586" ht="12.75">
      <c r="G1586" s="32"/>
    </row>
    <row r="1587" ht="12.75">
      <c r="G1587" s="32"/>
    </row>
    <row r="1588" ht="12.75">
      <c r="G1588" s="32"/>
    </row>
    <row r="1589" ht="12.75">
      <c r="G1589" s="32"/>
    </row>
    <row r="1590" ht="12.75">
      <c r="G1590" s="32"/>
    </row>
    <row r="1591" ht="12.75">
      <c r="G1591" s="32"/>
    </row>
    <row r="1592" ht="12.75">
      <c r="G1592" s="32"/>
    </row>
    <row r="1593" ht="12.75">
      <c r="G1593" s="32"/>
    </row>
    <row r="1594" ht="12.75">
      <c r="G1594" s="32"/>
    </row>
    <row r="1595" ht="12.75">
      <c r="G1595" s="32"/>
    </row>
    <row r="1596" ht="12.75">
      <c r="G1596" s="32"/>
    </row>
    <row r="1597" ht="12.75">
      <c r="G1597" s="32"/>
    </row>
    <row r="1598" ht="12.75">
      <c r="G1598" s="32"/>
    </row>
    <row r="1599" ht="12.75">
      <c r="G1599" s="32"/>
    </row>
    <row r="1600" ht="12.75">
      <c r="G1600" s="32"/>
    </row>
    <row r="1601" ht="12.75">
      <c r="G1601" s="32"/>
    </row>
    <row r="1602" ht="12.75">
      <c r="G1602" s="32"/>
    </row>
    <row r="1603" ht="12.75">
      <c r="G1603" s="32"/>
    </row>
    <row r="1604" ht="12.75">
      <c r="G1604" s="32"/>
    </row>
    <row r="1605" ht="12.75">
      <c r="G1605" s="32"/>
    </row>
    <row r="1606" ht="12.75">
      <c r="G1606" s="32"/>
    </row>
    <row r="1607" ht="12.75">
      <c r="G1607" s="32"/>
    </row>
    <row r="1608" ht="12.75">
      <c r="G1608" s="32"/>
    </row>
    <row r="1609" ht="12.75">
      <c r="G1609" s="32"/>
    </row>
    <row r="1610" ht="12.75">
      <c r="G1610" s="32"/>
    </row>
    <row r="1611" ht="12.75">
      <c r="G1611" s="32"/>
    </row>
    <row r="1612" ht="12.75">
      <c r="G1612" s="32"/>
    </row>
    <row r="1613" ht="12.75">
      <c r="G1613" s="32"/>
    </row>
    <row r="1614" ht="12.75">
      <c r="G1614" s="32"/>
    </row>
    <row r="1615" ht="12.75">
      <c r="G1615" s="32"/>
    </row>
    <row r="1616" ht="12.75">
      <c r="G1616" s="32"/>
    </row>
    <row r="1617" ht="12.75">
      <c r="G1617" s="32"/>
    </row>
    <row r="1618" ht="12.75">
      <c r="G1618" s="32"/>
    </row>
    <row r="1619" ht="12.75">
      <c r="G1619" s="32"/>
    </row>
    <row r="1620" ht="12.75">
      <c r="G1620" s="32"/>
    </row>
    <row r="1621" ht="12.75">
      <c r="G1621" s="32"/>
    </row>
    <row r="1622" ht="12.75">
      <c r="G1622" s="32"/>
    </row>
    <row r="1623" ht="12.75">
      <c r="G1623" s="32"/>
    </row>
    <row r="1624" ht="12.75">
      <c r="G1624" s="32"/>
    </row>
    <row r="1625" ht="12.75">
      <c r="G1625" s="32"/>
    </row>
    <row r="1626" ht="12.75">
      <c r="G1626" s="32"/>
    </row>
    <row r="1627" ht="12.75">
      <c r="G1627" s="32"/>
    </row>
    <row r="1628" ht="12.75">
      <c r="G1628" s="32"/>
    </row>
    <row r="1629" ht="12.75">
      <c r="G1629" s="32"/>
    </row>
    <row r="1630" ht="12.75">
      <c r="G1630" s="32"/>
    </row>
    <row r="1631" ht="12.75">
      <c r="G1631" s="32"/>
    </row>
    <row r="1632" ht="12.75">
      <c r="G1632" s="32"/>
    </row>
    <row r="1633" ht="12.75">
      <c r="G1633" s="32"/>
    </row>
    <row r="1634" ht="12.75">
      <c r="G1634" s="32"/>
    </row>
    <row r="1635" ht="12.75">
      <c r="G1635" s="32"/>
    </row>
    <row r="1636" ht="12.75">
      <c r="G1636" s="32"/>
    </row>
    <row r="1637" ht="12.75">
      <c r="G1637" s="32"/>
    </row>
    <row r="1638" ht="12.75">
      <c r="G1638" s="32"/>
    </row>
    <row r="1639" ht="12.75">
      <c r="G1639" s="32"/>
    </row>
    <row r="1640" ht="12.75">
      <c r="G1640" s="32"/>
    </row>
    <row r="1641" ht="12.75">
      <c r="G1641" s="32"/>
    </row>
    <row r="1642" ht="12.75">
      <c r="G1642" s="32"/>
    </row>
    <row r="1643" ht="12.75">
      <c r="G1643" s="32"/>
    </row>
    <row r="1644" ht="12.75">
      <c r="G1644" s="32"/>
    </row>
    <row r="1645" ht="12.75">
      <c r="G1645" s="32"/>
    </row>
    <row r="1646" ht="12.75">
      <c r="G1646" s="32"/>
    </row>
    <row r="1647" ht="12.75">
      <c r="G1647" s="32"/>
    </row>
    <row r="1648" ht="12.75">
      <c r="G1648" s="32"/>
    </row>
    <row r="1649" ht="12.75">
      <c r="G1649" s="32"/>
    </row>
    <row r="1650" ht="12.75">
      <c r="G1650" s="32"/>
    </row>
    <row r="1651" ht="12.75">
      <c r="G1651" s="32"/>
    </row>
    <row r="1652" ht="12.75">
      <c r="G1652" s="32"/>
    </row>
    <row r="1653" ht="12.75">
      <c r="G1653" s="32"/>
    </row>
    <row r="1654" ht="12.75">
      <c r="G1654" s="32"/>
    </row>
    <row r="1655" ht="12.75">
      <c r="G1655" s="32"/>
    </row>
    <row r="1656" ht="12.75">
      <c r="G1656" s="32"/>
    </row>
    <row r="1657" ht="12.75">
      <c r="G1657" s="32"/>
    </row>
    <row r="1658" ht="12.75">
      <c r="G1658" s="32"/>
    </row>
    <row r="1659" ht="12.75">
      <c r="G1659" s="32"/>
    </row>
    <row r="1660" ht="12.75">
      <c r="G1660" s="32"/>
    </row>
    <row r="1661" ht="12.75">
      <c r="G1661" s="32"/>
    </row>
    <row r="1662" ht="12.75">
      <c r="G1662" s="32"/>
    </row>
    <row r="1663" ht="12.75">
      <c r="G1663" s="32"/>
    </row>
    <row r="1664" ht="12.75">
      <c r="G1664" s="32"/>
    </row>
    <row r="1665" ht="12.75">
      <c r="G1665" s="32"/>
    </row>
    <row r="1666" ht="12.75">
      <c r="G1666" s="32"/>
    </row>
    <row r="1667" ht="12.75">
      <c r="G1667" s="32"/>
    </row>
    <row r="1668" ht="12.75">
      <c r="G1668" s="32"/>
    </row>
    <row r="1669" ht="12.75">
      <c r="G1669" s="32"/>
    </row>
    <row r="1670" ht="12.75">
      <c r="G1670" s="32"/>
    </row>
    <row r="1671" ht="12.75">
      <c r="G1671" s="32"/>
    </row>
    <row r="1672" ht="12.75">
      <c r="G1672" s="32"/>
    </row>
    <row r="1673" ht="12.75">
      <c r="G1673" s="32"/>
    </row>
    <row r="1674" ht="12.75">
      <c r="G1674" s="32"/>
    </row>
    <row r="1675" ht="12.75">
      <c r="G1675" s="32"/>
    </row>
    <row r="1676" ht="12.75">
      <c r="G1676" s="32"/>
    </row>
    <row r="1677" ht="12.75">
      <c r="G1677" s="32"/>
    </row>
    <row r="1678" ht="12.75">
      <c r="G1678" s="32"/>
    </row>
    <row r="1679" ht="12.75">
      <c r="G1679" s="32"/>
    </row>
    <row r="1680" ht="12.75">
      <c r="G1680" s="32"/>
    </row>
    <row r="1681" ht="12.75">
      <c r="G1681" s="32"/>
    </row>
    <row r="1682" ht="12.75">
      <c r="G1682" s="32"/>
    </row>
    <row r="1683" ht="12.75">
      <c r="G1683" s="32"/>
    </row>
    <row r="1684" ht="12.75">
      <c r="G1684" s="32"/>
    </row>
    <row r="1685" ht="12.75">
      <c r="G1685" s="32"/>
    </row>
    <row r="1686" ht="12.75">
      <c r="G1686" s="32"/>
    </row>
    <row r="1687" ht="12.75">
      <c r="G1687" s="32"/>
    </row>
    <row r="1688" ht="12.75">
      <c r="G1688" s="32"/>
    </row>
    <row r="1689" ht="12.75">
      <c r="G1689" s="32"/>
    </row>
    <row r="1690" ht="12.75">
      <c r="G1690" s="32"/>
    </row>
    <row r="1691" ht="12.75">
      <c r="G1691" s="32"/>
    </row>
    <row r="1692" ht="12.75">
      <c r="G1692" s="32"/>
    </row>
    <row r="1693" ht="12.75">
      <c r="G1693" s="32"/>
    </row>
    <row r="1694" ht="12.75">
      <c r="G1694" s="32"/>
    </row>
    <row r="1695" ht="12.75">
      <c r="G1695" s="32"/>
    </row>
    <row r="1696" ht="12.75">
      <c r="G1696" s="32"/>
    </row>
    <row r="1697" ht="12.75">
      <c r="G1697" s="32"/>
    </row>
    <row r="1698" ht="12.75">
      <c r="G1698" s="32"/>
    </row>
    <row r="1699" ht="12.75">
      <c r="G1699" s="32"/>
    </row>
    <row r="1700" ht="12.75">
      <c r="G1700" s="32"/>
    </row>
    <row r="1701" ht="12.75">
      <c r="G1701" s="32"/>
    </row>
    <row r="1702" ht="12.75">
      <c r="G1702" s="32"/>
    </row>
    <row r="1703" ht="12.75">
      <c r="G1703" s="32"/>
    </row>
    <row r="1704" ht="12.75">
      <c r="G1704" s="32"/>
    </row>
    <row r="1705" ht="12.75">
      <c r="G1705" s="32"/>
    </row>
    <row r="1706" ht="12.75">
      <c r="G1706" s="32"/>
    </row>
    <row r="1707" ht="12.75">
      <c r="G1707" s="32"/>
    </row>
    <row r="1708" ht="12.75">
      <c r="G1708" s="32"/>
    </row>
    <row r="1709" ht="12.75">
      <c r="G1709" s="32"/>
    </row>
    <row r="1710" ht="12.75">
      <c r="G1710" s="32"/>
    </row>
    <row r="1711" ht="12.75">
      <c r="G1711" s="32"/>
    </row>
    <row r="1712" ht="12.75">
      <c r="G1712" s="32"/>
    </row>
    <row r="1713" ht="12.75">
      <c r="G1713" s="32"/>
    </row>
    <row r="1714" ht="12.75">
      <c r="G1714" s="32"/>
    </row>
    <row r="1715" ht="12.75">
      <c r="G1715" s="32"/>
    </row>
    <row r="1716" ht="12.75">
      <c r="G1716" s="32"/>
    </row>
    <row r="1717" ht="12.75">
      <c r="G1717" s="32"/>
    </row>
    <row r="1718" ht="12.75">
      <c r="G1718" s="32"/>
    </row>
    <row r="1719" ht="12.75">
      <c r="G1719" s="32"/>
    </row>
    <row r="1720" ht="12.75">
      <c r="G1720" s="32"/>
    </row>
    <row r="1721" ht="12.75">
      <c r="G1721" s="32"/>
    </row>
    <row r="1722" ht="12.75">
      <c r="G1722" s="32"/>
    </row>
    <row r="1723" ht="12.75">
      <c r="G1723" s="32"/>
    </row>
    <row r="1724" ht="12.75">
      <c r="G1724" s="32"/>
    </row>
    <row r="1725" ht="12.75">
      <c r="G1725" s="32"/>
    </row>
    <row r="1726" ht="12.75">
      <c r="G1726" s="32"/>
    </row>
    <row r="1727" ht="12.75">
      <c r="G1727" s="32"/>
    </row>
    <row r="1728" ht="12.75">
      <c r="G1728" s="32"/>
    </row>
    <row r="1729" ht="12.75">
      <c r="G1729" s="32"/>
    </row>
    <row r="1730" ht="12.75">
      <c r="G1730" s="32"/>
    </row>
    <row r="1731" ht="12.75">
      <c r="G1731" s="32"/>
    </row>
    <row r="1732" ht="12.75">
      <c r="G1732" s="32"/>
    </row>
    <row r="1733" ht="12.75">
      <c r="G1733" s="32"/>
    </row>
    <row r="1734" ht="12.75">
      <c r="G1734" s="32"/>
    </row>
    <row r="1735" ht="12.75">
      <c r="G1735" s="32"/>
    </row>
    <row r="1736" ht="12.75">
      <c r="G1736" s="32"/>
    </row>
    <row r="1737" ht="12.75">
      <c r="G1737" s="32"/>
    </row>
    <row r="1738" ht="12.75">
      <c r="G1738" s="32"/>
    </row>
    <row r="1739" ht="12.75">
      <c r="G1739" s="32"/>
    </row>
    <row r="1740" ht="12.75">
      <c r="G1740" s="32"/>
    </row>
    <row r="1741" ht="12.75">
      <c r="G1741" s="32"/>
    </row>
    <row r="1742" ht="12.75">
      <c r="G1742" s="32"/>
    </row>
    <row r="1743" ht="12.75">
      <c r="G1743" s="32"/>
    </row>
    <row r="1744" ht="12.75">
      <c r="G1744" s="32"/>
    </row>
    <row r="1745" ht="12.75">
      <c r="G1745" s="32"/>
    </row>
    <row r="1746" ht="12.75">
      <c r="G1746" s="32"/>
    </row>
    <row r="1747" ht="12.75">
      <c r="G1747" s="32"/>
    </row>
    <row r="1748" ht="12.75">
      <c r="G1748" s="32"/>
    </row>
    <row r="1749" ht="12.75">
      <c r="G1749" s="32"/>
    </row>
    <row r="1750" ht="12.75">
      <c r="G1750" s="32"/>
    </row>
    <row r="1751" ht="12.75">
      <c r="G1751" s="32"/>
    </row>
    <row r="1752" ht="12.75">
      <c r="G1752" s="32"/>
    </row>
    <row r="1753" ht="12.75">
      <c r="G1753" s="32"/>
    </row>
    <row r="1754" ht="12.75">
      <c r="G1754" s="32"/>
    </row>
    <row r="1755" ht="12.75">
      <c r="G1755" s="32"/>
    </row>
    <row r="1756" ht="12.75">
      <c r="G1756" s="32"/>
    </row>
    <row r="1757" ht="12.75">
      <c r="G1757" s="32"/>
    </row>
    <row r="1758" ht="12.75">
      <c r="G1758" s="32"/>
    </row>
    <row r="1759" ht="12.75">
      <c r="G1759" s="32"/>
    </row>
    <row r="1760" ht="12.75">
      <c r="G1760" s="32"/>
    </row>
    <row r="1761" ht="12.75">
      <c r="G1761" s="32"/>
    </row>
    <row r="1762" ht="12.75">
      <c r="G1762" s="32"/>
    </row>
    <row r="1763" ht="12.75">
      <c r="G1763" s="32"/>
    </row>
    <row r="1764" ht="12.75">
      <c r="G1764" s="32"/>
    </row>
    <row r="1765" ht="12.75">
      <c r="G1765" s="32"/>
    </row>
    <row r="1766" ht="12.75">
      <c r="G1766" s="32"/>
    </row>
    <row r="1767" ht="12.75">
      <c r="G1767" s="32"/>
    </row>
    <row r="1768" ht="12.75">
      <c r="G1768" s="32"/>
    </row>
    <row r="1769" ht="12.75">
      <c r="G1769" s="32"/>
    </row>
    <row r="1770" ht="12.75">
      <c r="G1770" s="32"/>
    </row>
    <row r="1771" ht="12.75">
      <c r="G1771" s="32"/>
    </row>
    <row r="1772" ht="12.75">
      <c r="G1772" s="32"/>
    </row>
    <row r="1773" ht="12.75">
      <c r="G1773" s="32"/>
    </row>
    <row r="1774" ht="12.75">
      <c r="G1774" s="32"/>
    </row>
    <row r="1775" ht="12.75">
      <c r="G1775" s="32"/>
    </row>
    <row r="1776" ht="12.75">
      <c r="G1776" s="32"/>
    </row>
    <row r="1777" ht="12.75">
      <c r="G1777" s="32"/>
    </row>
    <row r="1778" ht="12.75">
      <c r="G1778" s="32"/>
    </row>
    <row r="1779" ht="12.75">
      <c r="G1779" s="32"/>
    </row>
    <row r="1780" ht="12.75">
      <c r="G1780" s="32"/>
    </row>
    <row r="1781" ht="12.75">
      <c r="G1781" s="32"/>
    </row>
    <row r="1782" ht="12.75">
      <c r="G1782" s="32"/>
    </row>
    <row r="1783" ht="12.75">
      <c r="G1783" s="32"/>
    </row>
    <row r="1784" ht="12.75">
      <c r="G1784" s="32"/>
    </row>
    <row r="1785" ht="12.75">
      <c r="G1785" s="32"/>
    </row>
    <row r="1786" ht="12.75">
      <c r="G1786" s="32"/>
    </row>
    <row r="1787" ht="12.75">
      <c r="G1787" s="32"/>
    </row>
    <row r="1788" ht="12.75">
      <c r="G1788" s="32"/>
    </row>
    <row r="1789" ht="12.75">
      <c r="G1789" s="32"/>
    </row>
    <row r="1790" ht="12.75">
      <c r="G1790" s="32"/>
    </row>
    <row r="1791" ht="12.75">
      <c r="G1791" s="32"/>
    </row>
    <row r="1792" ht="12.75">
      <c r="G1792" s="32"/>
    </row>
    <row r="1793" ht="12.75">
      <c r="G1793" s="32"/>
    </row>
    <row r="1794" ht="12.75">
      <c r="G1794" s="32"/>
    </row>
    <row r="1795" ht="12.75">
      <c r="G1795" s="32"/>
    </row>
    <row r="1796" ht="12.75">
      <c r="G1796" s="32"/>
    </row>
    <row r="1797" ht="12.75">
      <c r="G1797" s="32"/>
    </row>
    <row r="1798" ht="12.75">
      <c r="G1798" s="32"/>
    </row>
    <row r="1799" ht="12.75">
      <c r="G1799" s="32"/>
    </row>
    <row r="1800" ht="12.75">
      <c r="G1800" s="32"/>
    </row>
    <row r="1801" ht="12.75">
      <c r="G1801" s="32"/>
    </row>
    <row r="1802" ht="12.75">
      <c r="G1802" s="32"/>
    </row>
    <row r="1803" ht="12.75">
      <c r="G1803" s="32"/>
    </row>
    <row r="1804" ht="12.75">
      <c r="G1804" s="32"/>
    </row>
    <row r="1805" ht="12.75">
      <c r="G1805" s="32"/>
    </row>
    <row r="1806" ht="12.75">
      <c r="G1806" s="32"/>
    </row>
    <row r="1807" ht="12.75">
      <c r="G1807" s="32"/>
    </row>
    <row r="1808" ht="12.75">
      <c r="G1808" s="32"/>
    </row>
    <row r="1809" ht="12.75">
      <c r="G1809" s="32"/>
    </row>
    <row r="1810" ht="12.75">
      <c r="G1810" s="32"/>
    </row>
    <row r="1811" ht="12.75">
      <c r="G1811" s="32"/>
    </row>
    <row r="1812" ht="12.75">
      <c r="G1812" s="32"/>
    </row>
    <row r="1813" ht="12.75">
      <c r="G1813" s="32"/>
    </row>
    <row r="1814" ht="12.75">
      <c r="G1814" s="32"/>
    </row>
    <row r="1815" ht="12.75">
      <c r="G1815" s="32"/>
    </row>
    <row r="1816" ht="12.75">
      <c r="G1816" s="32"/>
    </row>
    <row r="1817" ht="12.75">
      <c r="G1817" s="32"/>
    </row>
    <row r="1818" ht="12.75">
      <c r="G1818" s="32"/>
    </row>
    <row r="1819" ht="12.75">
      <c r="G1819" s="32"/>
    </row>
    <row r="1820" ht="12.75">
      <c r="G1820" s="32"/>
    </row>
    <row r="1821" ht="12.75">
      <c r="G1821" s="32"/>
    </row>
    <row r="1822" ht="12.75">
      <c r="G1822" s="32"/>
    </row>
    <row r="1823" ht="12.75">
      <c r="G1823" s="32"/>
    </row>
    <row r="1824" ht="12.75">
      <c r="G1824" s="32"/>
    </row>
    <row r="1825" ht="12.75">
      <c r="G1825" s="32"/>
    </row>
    <row r="1826" ht="12.75">
      <c r="G1826" s="32"/>
    </row>
    <row r="1827" ht="12.75">
      <c r="G1827" s="32"/>
    </row>
    <row r="1828" ht="12.75">
      <c r="G1828" s="32"/>
    </row>
    <row r="1829" ht="12.75">
      <c r="G1829" s="32"/>
    </row>
    <row r="1830" ht="12.75">
      <c r="G1830" s="32"/>
    </row>
    <row r="1831" ht="12.75">
      <c r="G1831" s="32"/>
    </row>
    <row r="1832" ht="12.75">
      <c r="G1832" s="32"/>
    </row>
    <row r="1833" ht="12.75">
      <c r="G1833" s="32"/>
    </row>
    <row r="1834" ht="12.75">
      <c r="G1834" s="32"/>
    </row>
    <row r="1835" ht="12.75">
      <c r="G1835" s="32"/>
    </row>
    <row r="1836" ht="12.75">
      <c r="G1836" s="32"/>
    </row>
    <row r="1837" ht="12.75">
      <c r="G1837" s="32"/>
    </row>
    <row r="1838" ht="12.75">
      <c r="G1838" s="32"/>
    </row>
    <row r="1839" ht="12.75">
      <c r="G1839" s="32"/>
    </row>
    <row r="1840" ht="12.75">
      <c r="G1840" s="32"/>
    </row>
    <row r="1841" ht="12.75">
      <c r="G1841" s="32"/>
    </row>
    <row r="1842" ht="12.75">
      <c r="G1842" s="32"/>
    </row>
    <row r="1843" ht="12.75">
      <c r="G1843" s="32"/>
    </row>
    <row r="1844" ht="12.75">
      <c r="G1844" s="32"/>
    </row>
    <row r="1845" ht="12.75">
      <c r="G1845" s="32"/>
    </row>
    <row r="1846" ht="12.75">
      <c r="G1846" s="32"/>
    </row>
    <row r="1847" ht="12.75">
      <c r="G1847" s="32"/>
    </row>
    <row r="1848" ht="12.75">
      <c r="G1848" s="32"/>
    </row>
    <row r="1849" ht="12.75">
      <c r="G1849" s="32"/>
    </row>
    <row r="1850" ht="12.75">
      <c r="G1850" s="32"/>
    </row>
    <row r="1851" ht="12.75">
      <c r="G1851" s="32"/>
    </row>
    <row r="1852" ht="12.75">
      <c r="G1852" s="32"/>
    </row>
    <row r="1853" ht="12.75">
      <c r="G1853" s="32"/>
    </row>
    <row r="1854" ht="12.75">
      <c r="G1854" s="32"/>
    </row>
    <row r="1855" ht="12.75">
      <c r="G1855" s="32"/>
    </row>
    <row r="1856" ht="12.75">
      <c r="G1856" s="32"/>
    </row>
    <row r="1857" ht="12.75">
      <c r="G1857" s="32"/>
    </row>
    <row r="1858" ht="12.75">
      <c r="G1858" s="32"/>
    </row>
    <row r="1859" ht="12.75">
      <c r="G1859" s="32"/>
    </row>
    <row r="1860" ht="12.75">
      <c r="G1860" s="32"/>
    </row>
    <row r="1861" ht="12.75">
      <c r="G1861" s="32"/>
    </row>
    <row r="1862" ht="12.75">
      <c r="G1862" s="32"/>
    </row>
    <row r="1863" ht="12.75">
      <c r="G1863" s="32"/>
    </row>
    <row r="1864" ht="12.75">
      <c r="G1864" s="32"/>
    </row>
    <row r="1865" ht="12.75">
      <c r="G1865" s="32"/>
    </row>
    <row r="1866" ht="12.75">
      <c r="G1866" s="32"/>
    </row>
    <row r="1867" ht="12.75">
      <c r="G1867" s="32"/>
    </row>
    <row r="1868" ht="12.75">
      <c r="G1868" s="32"/>
    </row>
    <row r="1869" ht="12.75">
      <c r="G1869" s="32"/>
    </row>
    <row r="1870" ht="12.75">
      <c r="G1870" s="32"/>
    </row>
    <row r="1871" ht="12.75">
      <c r="G1871" s="32"/>
    </row>
    <row r="1872" ht="12.75">
      <c r="G1872" s="32"/>
    </row>
    <row r="1873" ht="12.75">
      <c r="G1873" s="32"/>
    </row>
    <row r="1874" ht="12.75">
      <c r="G1874" s="32"/>
    </row>
    <row r="1875" ht="12.75">
      <c r="G1875" s="32"/>
    </row>
    <row r="1876" ht="12.75">
      <c r="G1876" s="32"/>
    </row>
    <row r="1877" ht="12.75">
      <c r="G1877" s="32"/>
    </row>
    <row r="1878" ht="12.75">
      <c r="G1878" s="32"/>
    </row>
    <row r="1879" ht="12.75">
      <c r="G1879" s="32"/>
    </row>
    <row r="1880" ht="12.75">
      <c r="G1880" s="32"/>
    </row>
    <row r="1881" ht="12.75">
      <c r="G1881" s="32"/>
    </row>
    <row r="1882" ht="12.75">
      <c r="G1882" s="32"/>
    </row>
    <row r="1883" ht="12.75">
      <c r="G1883" s="32"/>
    </row>
    <row r="1884" ht="12.75">
      <c r="G1884" s="32"/>
    </row>
    <row r="1885" ht="12.75">
      <c r="G1885" s="32"/>
    </row>
    <row r="1886" ht="12.75">
      <c r="G1886" s="32"/>
    </row>
    <row r="1887" ht="12.75">
      <c r="G1887" s="32"/>
    </row>
    <row r="1888" ht="12.75">
      <c r="G1888" s="32"/>
    </row>
    <row r="1889" ht="12.75">
      <c r="G1889" s="32"/>
    </row>
    <row r="1890" ht="12.75">
      <c r="G1890" s="32"/>
    </row>
    <row r="1891" ht="12.75">
      <c r="G1891" s="32"/>
    </row>
    <row r="1892" ht="12.75">
      <c r="G1892" s="32"/>
    </row>
    <row r="1893" ht="12.75">
      <c r="G1893" s="32"/>
    </row>
    <row r="1894" ht="12.75">
      <c r="G1894" s="32"/>
    </row>
    <row r="1895" ht="12.75">
      <c r="G1895" s="32"/>
    </row>
    <row r="1896" ht="12.75">
      <c r="G1896" s="32"/>
    </row>
    <row r="1897" ht="12.75">
      <c r="G1897" s="32"/>
    </row>
    <row r="1898" ht="12.75">
      <c r="G1898" s="32"/>
    </row>
    <row r="1899" ht="12.75">
      <c r="G1899" s="32"/>
    </row>
    <row r="1900" ht="12.75">
      <c r="G1900" s="32"/>
    </row>
    <row r="1901" ht="12.75">
      <c r="G1901" s="32"/>
    </row>
    <row r="1902" ht="12.75">
      <c r="G1902" s="32"/>
    </row>
    <row r="1903" ht="12.75">
      <c r="G1903" s="32"/>
    </row>
    <row r="1904" ht="12.75">
      <c r="G1904" s="32"/>
    </row>
    <row r="1905" ht="12.75">
      <c r="G1905" s="32"/>
    </row>
    <row r="1906" ht="12.75">
      <c r="G1906" s="32"/>
    </row>
    <row r="1907" ht="12.75">
      <c r="G1907" s="32"/>
    </row>
    <row r="1908" ht="12.75">
      <c r="G1908" s="32"/>
    </row>
    <row r="1909" ht="12.75">
      <c r="G1909" s="32"/>
    </row>
    <row r="1910" ht="12.75">
      <c r="G1910" s="32"/>
    </row>
    <row r="1911" ht="12.75">
      <c r="G1911" s="32"/>
    </row>
    <row r="1912" ht="12.75">
      <c r="G1912" s="32"/>
    </row>
    <row r="1913" ht="12.75">
      <c r="G1913" s="32"/>
    </row>
    <row r="1914" ht="12.75">
      <c r="G1914" s="32"/>
    </row>
    <row r="1915" ht="12.75">
      <c r="G1915" s="32"/>
    </row>
    <row r="1916" ht="12.75">
      <c r="G1916" s="32"/>
    </row>
    <row r="1917" ht="12.75">
      <c r="G1917" s="32"/>
    </row>
    <row r="1918" ht="12.75">
      <c r="G1918" s="32"/>
    </row>
    <row r="1919" ht="12.75">
      <c r="G1919" s="32"/>
    </row>
    <row r="1920" ht="12.75">
      <c r="G1920" s="32"/>
    </row>
    <row r="1921" ht="12.75">
      <c r="G1921" s="32"/>
    </row>
    <row r="1922" ht="12.75">
      <c r="G1922" s="32"/>
    </row>
    <row r="1923" ht="12.75">
      <c r="G1923" s="32"/>
    </row>
    <row r="1924" ht="12.75">
      <c r="G1924" s="32"/>
    </row>
    <row r="1925" ht="12.75">
      <c r="G1925" s="32"/>
    </row>
    <row r="1926" ht="12.75">
      <c r="G1926" s="32"/>
    </row>
    <row r="1927" ht="12.75">
      <c r="G1927" s="32"/>
    </row>
    <row r="1928" ht="12.75">
      <c r="G1928" s="32"/>
    </row>
    <row r="1929" ht="12.75">
      <c r="G1929" s="32"/>
    </row>
    <row r="1930" ht="12.75">
      <c r="G1930" s="32"/>
    </row>
    <row r="1931" ht="12.75">
      <c r="G1931" s="32"/>
    </row>
    <row r="1932" ht="12.75">
      <c r="G1932" s="32"/>
    </row>
    <row r="1933" ht="12.75">
      <c r="G1933" s="32"/>
    </row>
    <row r="1934" ht="12.75">
      <c r="G1934" s="32"/>
    </row>
    <row r="1935" ht="12.75">
      <c r="G1935" s="32"/>
    </row>
    <row r="1936" ht="12.75">
      <c r="G1936" s="32"/>
    </row>
    <row r="1937" ht="12.75">
      <c r="G1937" s="32"/>
    </row>
    <row r="1938" ht="12.75">
      <c r="G1938" s="32"/>
    </row>
    <row r="1939" ht="12.75">
      <c r="G1939" s="32"/>
    </row>
    <row r="1940" ht="12.75">
      <c r="G1940" s="32"/>
    </row>
    <row r="1941" ht="12.75">
      <c r="G1941" s="32"/>
    </row>
    <row r="1942" ht="12.75">
      <c r="G1942" s="32"/>
    </row>
    <row r="1943" ht="12.75">
      <c r="G1943" s="32"/>
    </row>
    <row r="1944" ht="12.75">
      <c r="G1944" s="32"/>
    </row>
    <row r="1945" ht="12.75">
      <c r="G1945" s="32"/>
    </row>
    <row r="1946" ht="12.75">
      <c r="G1946" s="32"/>
    </row>
    <row r="1947" ht="12.75">
      <c r="G1947" s="32"/>
    </row>
    <row r="1948" ht="12.75">
      <c r="G1948" s="32"/>
    </row>
    <row r="1949" ht="12.75">
      <c r="G1949" s="32"/>
    </row>
    <row r="1950" ht="12.75">
      <c r="G1950" s="32"/>
    </row>
    <row r="1951" ht="12.75">
      <c r="G1951" s="32"/>
    </row>
    <row r="1952" ht="12.75">
      <c r="G1952" s="32"/>
    </row>
    <row r="1953" ht="12.75">
      <c r="G1953" s="32"/>
    </row>
    <row r="1954" ht="12.75">
      <c r="G1954" s="32"/>
    </row>
    <row r="1955" ht="12.75">
      <c r="G1955" s="32"/>
    </row>
    <row r="1956" ht="12.75">
      <c r="G1956" s="32"/>
    </row>
    <row r="1957" ht="12.75">
      <c r="G1957" s="32"/>
    </row>
    <row r="1958" ht="12.75">
      <c r="G1958" s="32"/>
    </row>
    <row r="1959" ht="12.75">
      <c r="G1959" s="32"/>
    </row>
    <row r="1960" ht="12.75">
      <c r="G1960" s="32"/>
    </row>
    <row r="1961" ht="12.75">
      <c r="G1961" s="32"/>
    </row>
    <row r="1962" ht="12.75">
      <c r="G1962" s="32"/>
    </row>
    <row r="1963" ht="12.75">
      <c r="G1963" s="32"/>
    </row>
    <row r="1964" ht="12.75">
      <c r="G1964" s="32"/>
    </row>
    <row r="1965" ht="12.75">
      <c r="G1965" s="32"/>
    </row>
    <row r="1966" ht="12.75">
      <c r="G1966" s="32"/>
    </row>
    <row r="1967" ht="12.75">
      <c r="G1967" s="32"/>
    </row>
    <row r="1968" ht="12.75">
      <c r="G1968" s="32"/>
    </row>
    <row r="1969" ht="12.75">
      <c r="G1969" s="32"/>
    </row>
    <row r="1970" ht="12.75">
      <c r="G1970" s="32"/>
    </row>
    <row r="1971" ht="12.75">
      <c r="G1971" s="32"/>
    </row>
    <row r="1972" ht="12.75">
      <c r="G1972" s="32"/>
    </row>
    <row r="1973" ht="12.75">
      <c r="G1973" s="32"/>
    </row>
    <row r="1974" ht="12.75">
      <c r="G1974" s="32"/>
    </row>
    <row r="1975" ht="12.75">
      <c r="G1975" s="32"/>
    </row>
    <row r="1976" ht="12.75">
      <c r="G1976" s="32"/>
    </row>
    <row r="1977" ht="12.75">
      <c r="G1977" s="32"/>
    </row>
    <row r="1978" ht="12.75">
      <c r="G1978" s="32"/>
    </row>
    <row r="1979" ht="12.75">
      <c r="G1979" s="32"/>
    </row>
    <row r="1980" ht="12.75">
      <c r="G1980" s="32"/>
    </row>
    <row r="1981" ht="12.75">
      <c r="G1981" s="32"/>
    </row>
    <row r="1982" ht="12.75">
      <c r="G1982" s="32"/>
    </row>
    <row r="1983" ht="12.75">
      <c r="G1983" s="32"/>
    </row>
    <row r="1984" ht="12.75">
      <c r="G1984" s="32"/>
    </row>
    <row r="1985" ht="12.75">
      <c r="G1985" s="32"/>
    </row>
    <row r="1986" ht="12.75">
      <c r="G1986" s="32"/>
    </row>
    <row r="1987" ht="12.75">
      <c r="G1987" s="32"/>
    </row>
    <row r="1988" ht="12.75">
      <c r="G1988" s="32"/>
    </row>
    <row r="1989" ht="12.75">
      <c r="G1989" s="32"/>
    </row>
    <row r="1990" ht="12.75">
      <c r="G1990" s="32"/>
    </row>
    <row r="1991" ht="12.75">
      <c r="G1991" s="32"/>
    </row>
    <row r="1992" ht="12.75">
      <c r="G1992" s="32"/>
    </row>
    <row r="1993" ht="12.75">
      <c r="G1993" s="32"/>
    </row>
    <row r="1994" ht="12.75">
      <c r="G1994" s="32"/>
    </row>
    <row r="1995" ht="12.75">
      <c r="G1995" s="32"/>
    </row>
    <row r="1996" ht="12.75">
      <c r="G1996" s="32"/>
    </row>
    <row r="1997" ht="12.75">
      <c r="G1997" s="32"/>
    </row>
    <row r="1998" ht="12.75">
      <c r="G1998" s="32"/>
    </row>
    <row r="1999" ht="12.75">
      <c r="G1999" s="32"/>
    </row>
    <row r="2000" ht="12.75">
      <c r="G2000" s="32"/>
    </row>
    <row r="2001" ht="12.75">
      <c r="G2001" s="32"/>
    </row>
    <row r="2002" ht="12.75">
      <c r="G2002" s="32"/>
    </row>
    <row r="2003" ht="12.75">
      <c r="G2003" s="32"/>
    </row>
    <row r="2004" ht="12.75">
      <c r="G2004" s="32"/>
    </row>
    <row r="2005" ht="12.75">
      <c r="G2005" s="32"/>
    </row>
    <row r="2006" ht="12.75">
      <c r="G2006" s="32"/>
    </row>
    <row r="2007" ht="12.75">
      <c r="G2007" s="32"/>
    </row>
    <row r="2008" ht="12.75">
      <c r="G2008" s="32"/>
    </row>
    <row r="2009" ht="12.75">
      <c r="G2009" s="32"/>
    </row>
    <row r="2010" ht="12.75">
      <c r="G2010" s="32"/>
    </row>
    <row r="2011" ht="12.75">
      <c r="G2011" s="32"/>
    </row>
    <row r="2012" ht="12.75">
      <c r="G2012" s="32"/>
    </row>
    <row r="2013" ht="12.75">
      <c r="G2013" s="32"/>
    </row>
    <row r="2014" ht="12.75">
      <c r="G2014" s="32"/>
    </row>
    <row r="2015" ht="12.75">
      <c r="G2015" s="32"/>
    </row>
    <row r="2016" ht="12.75">
      <c r="G2016" s="32"/>
    </row>
    <row r="2017" ht="12.75">
      <c r="G2017" s="32"/>
    </row>
    <row r="2018" ht="12.75">
      <c r="G2018" s="32"/>
    </row>
    <row r="2019" ht="12.75">
      <c r="G2019" s="32"/>
    </row>
    <row r="2020" ht="12.75">
      <c r="G2020" s="32"/>
    </row>
    <row r="2021" ht="12.75">
      <c r="G2021" s="32"/>
    </row>
    <row r="2022" ht="12.75">
      <c r="G2022" s="32"/>
    </row>
    <row r="2023" ht="12.75">
      <c r="G2023" s="32"/>
    </row>
    <row r="2024" ht="12.75">
      <c r="G2024" s="32"/>
    </row>
    <row r="2025" ht="12.75">
      <c r="G2025" s="32"/>
    </row>
    <row r="2026" ht="12.75">
      <c r="G2026" s="32"/>
    </row>
    <row r="2027" ht="12.75">
      <c r="G2027" s="32"/>
    </row>
    <row r="2028" ht="12.75">
      <c r="G2028" s="32"/>
    </row>
    <row r="2029" ht="12.75">
      <c r="G2029" s="32"/>
    </row>
    <row r="2030" ht="12.75">
      <c r="G2030" s="32"/>
    </row>
    <row r="2031" ht="12.75">
      <c r="G2031" s="32"/>
    </row>
    <row r="2032" ht="12.75">
      <c r="G2032" s="32"/>
    </row>
    <row r="2033" ht="12.75">
      <c r="G2033" s="32"/>
    </row>
    <row r="2034" ht="12.75">
      <c r="G2034" s="32"/>
    </row>
    <row r="2035" ht="12.75">
      <c r="G2035" s="32"/>
    </row>
    <row r="2036" ht="12.75">
      <c r="G2036" s="32"/>
    </row>
    <row r="2037" ht="12.75">
      <c r="G2037" s="32"/>
    </row>
    <row r="2038" ht="12.75">
      <c r="G2038" s="32"/>
    </row>
    <row r="2039" ht="12.75">
      <c r="G2039" s="32"/>
    </row>
    <row r="2040" ht="12.75">
      <c r="G2040" s="32"/>
    </row>
    <row r="2041" ht="12.75">
      <c r="G2041" s="32"/>
    </row>
    <row r="2042" ht="12.75">
      <c r="G2042" s="32"/>
    </row>
    <row r="2043" ht="12.75">
      <c r="G2043" s="32"/>
    </row>
    <row r="2044" ht="12.75">
      <c r="G2044" s="32"/>
    </row>
    <row r="2045" ht="12.75">
      <c r="G2045" s="32"/>
    </row>
    <row r="2046" ht="12.75">
      <c r="G2046" s="32"/>
    </row>
    <row r="2047" ht="12.75">
      <c r="G2047" s="32"/>
    </row>
    <row r="2048" ht="12.75">
      <c r="G2048" s="32"/>
    </row>
    <row r="2049" ht="12.75">
      <c r="G2049" s="32"/>
    </row>
    <row r="2050" ht="12.75">
      <c r="G2050" s="32"/>
    </row>
    <row r="2051" ht="12.75">
      <c r="G2051" s="32"/>
    </row>
    <row r="2052" ht="12.75">
      <c r="G2052" s="32"/>
    </row>
    <row r="2053" ht="12.75">
      <c r="G2053" s="32"/>
    </row>
    <row r="2054" ht="12.75">
      <c r="G2054" s="32"/>
    </row>
    <row r="2055" ht="12.75">
      <c r="G2055" s="32"/>
    </row>
    <row r="2056" ht="12.75">
      <c r="G2056" s="32"/>
    </row>
    <row r="2057" ht="12.75">
      <c r="G2057" s="32"/>
    </row>
    <row r="2058" ht="12.75">
      <c r="G2058" s="32"/>
    </row>
    <row r="2059" ht="12.75">
      <c r="G2059" s="32"/>
    </row>
    <row r="2060" ht="12.75">
      <c r="G2060" s="32"/>
    </row>
    <row r="2061" ht="12.75">
      <c r="G2061" s="32"/>
    </row>
    <row r="2062" ht="12.75">
      <c r="G2062" s="32"/>
    </row>
    <row r="2063" ht="12.75">
      <c r="G2063" s="32"/>
    </row>
    <row r="2064" ht="12.75">
      <c r="G2064" s="32"/>
    </row>
    <row r="2065" ht="12.75">
      <c r="G2065" s="32"/>
    </row>
    <row r="2066" ht="12.75">
      <c r="G2066" s="32"/>
    </row>
    <row r="2067" ht="12.75">
      <c r="G2067" s="32"/>
    </row>
    <row r="2068" ht="12.75">
      <c r="G2068" s="32"/>
    </row>
    <row r="2069" ht="12.75">
      <c r="G2069" s="32"/>
    </row>
    <row r="2070" ht="12.75">
      <c r="G2070" s="32"/>
    </row>
    <row r="2071" ht="12.75">
      <c r="G2071" s="32"/>
    </row>
    <row r="2072" ht="12.75">
      <c r="G2072" s="32"/>
    </row>
    <row r="2073" ht="12.75">
      <c r="G2073" s="32"/>
    </row>
    <row r="2074" ht="12.75">
      <c r="G2074" s="32"/>
    </row>
    <row r="2075" ht="12.75">
      <c r="G2075" s="32"/>
    </row>
    <row r="2076" ht="12.75">
      <c r="G2076" s="32"/>
    </row>
    <row r="2077" ht="12.75">
      <c r="G2077" s="32"/>
    </row>
    <row r="2078" ht="12.75">
      <c r="G2078" s="32"/>
    </row>
    <row r="2079" ht="12.75">
      <c r="G2079" s="32"/>
    </row>
    <row r="2080" ht="12.75">
      <c r="G2080" s="32"/>
    </row>
    <row r="2081" ht="12.75">
      <c r="G2081" s="32"/>
    </row>
    <row r="2082" ht="12.75">
      <c r="G2082" s="32"/>
    </row>
    <row r="2083" ht="12.75">
      <c r="G2083" s="32"/>
    </row>
    <row r="2084" ht="12.75">
      <c r="G2084" s="32"/>
    </row>
    <row r="2085" ht="12.75">
      <c r="G2085" s="32"/>
    </row>
    <row r="2086" ht="12.75">
      <c r="G2086" s="32"/>
    </row>
    <row r="2087" ht="12.75">
      <c r="G2087" s="32"/>
    </row>
    <row r="2088" ht="12.75">
      <c r="G2088" s="32"/>
    </row>
    <row r="2089" ht="12.75">
      <c r="G2089" s="32"/>
    </row>
    <row r="2090" ht="12.75">
      <c r="G2090" s="32"/>
    </row>
    <row r="2091" ht="12.75">
      <c r="G2091" s="32"/>
    </row>
    <row r="2092" ht="12.75">
      <c r="G2092" s="32"/>
    </row>
    <row r="2093" ht="12.75">
      <c r="G2093" s="32"/>
    </row>
    <row r="2094" ht="12.75">
      <c r="G2094" s="32"/>
    </row>
    <row r="2095" ht="12.75">
      <c r="G2095" s="32"/>
    </row>
    <row r="2096" ht="12.75">
      <c r="G2096" s="32"/>
    </row>
    <row r="2097" ht="12.75">
      <c r="G2097" s="32"/>
    </row>
    <row r="2098" ht="12.75">
      <c r="G2098" s="32"/>
    </row>
    <row r="2099" ht="12.75">
      <c r="G2099" s="32"/>
    </row>
    <row r="2100" ht="12.75">
      <c r="G2100" s="32"/>
    </row>
    <row r="2101" ht="12.75">
      <c r="G2101" s="32"/>
    </row>
    <row r="2102" ht="12.75">
      <c r="G2102" s="32"/>
    </row>
    <row r="2103" ht="12.75">
      <c r="G2103" s="32"/>
    </row>
    <row r="2104" ht="12.75">
      <c r="G2104" s="32"/>
    </row>
    <row r="2105" ht="12.75">
      <c r="G2105" s="32"/>
    </row>
    <row r="2106" ht="12.75">
      <c r="G2106" s="32"/>
    </row>
    <row r="2107" ht="12.75">
      <c r="G2107" s="32"/>
    </row>
    <row r="2108" ht="12.75">
      <c r="G2108" s="32"/>
    </row>
    <row r="2109" ht="12.75">
      <c r="G2109" s="32"/>
    </row>
    <row r="2110" ht="12.75">
      <c r="G2110" s="32"/>
    </row>
    <row r="2111" ht="12.75">
      <c r="G2111" s="32"/>
    </row>
    <row r="2112" ht="12.75">
      <c r="G2112" s="32"/>
    </row>
    <row r="2113" ht="12.75">
      <c r="G2113" s="32"/>
    </row>
    <row r="2114" ht="12.75">
      <c r="G2114" s="32"/>
    </row>
    <row r="2115" ht="12.75">
      <c r="G2115" s="32"/>
    </row>
    <row r="2116" ht="12.75">
      <c r="G2116" s="32"/>
    </row>
    <row r="2117" ht="12.75">
      <c r="G2117" s="32"/>
    </row>
    <row r="2118" ht="12.75">
      <c r="G2118" s="32"/>
    </row>
    <row r="2119" ht="12.75">
      <c r="G2119" s="32"/>
    </row>
    <row r="2120" ht="12.75">
      <c r="G2120" s="32"/>
    </row>
    <row r="2121" ht="12.75">
      <c r="G2121" s="32"/>
    </row>
    <row r="2122" ht="12.75">
      <c r="G2122" s="32"/>
    </row>
    <row r="2123" ht="12.75">
      <c r="G2123" s="32"/>
    </row>
    <row r="2124" ht="12.75">
      <c r="G2124" s="32"/>
    </row>
    <row r="2125" ht="12.75">
      <c r="G2125" s="32"/>
    </row>
    <row r="2126" ht="12.75">
      <c r="G2126" s="32"/>
    </row>
    <row r="2127" ht="12.75">
      <c r="G2127" s="32"/>
    </row>
    <row r="2128" ht="12.75">
      <c r="G2128" s="32"/>
    </row>
    <row r="2129" ht="12.75">
      <c r="G2129" s="32"/>
    </row>
    <row r="2130" ht="12.75">
      <c r="G2130" s="32"/>
    </row>
    <row r="2131" ht="12.75">
      <c r="G2131" s="32"/>
    </row>
    <row r="2132" ht="12.75">
      <c r="G2132" s="32"/>
    </row>
    <row r="2133" ht="12.75">
      <c r="G2133" s="32"/>
    </row>
    <row r="2134" ht="12.75">
      <c r="G2134" s="32"/>
    </row>
    <row r="2135" ht="12.75">
      <c r="G2135" s="32"/>
    </row>
    <row r="2136" ht="12.75">
      <c r="G2136" s="32"/>
    </row>
    <row r="2137" ht="12.75">
      <c r="G2137" s="32"/>
    </row>
    <row r="2138" ht="12.75">
      <c r="G2138" s="32"/>
    </row>
    <row r="2139" ht="12.75">
      <c r="G2139" s="32"/>
    </row>
    <row r="2140" ht="12.75">
      <c r="G2140" s="32"/>
    </row>
    <row r="2141" ht="12.75">
      <c r="G2141" s="32"/>
    </row>
    <row r="2142" ht="12.75">
      <c r="G2142" s="32"/>
    </row>
    <row r="2143" ht="12.75">
      <c r="G2143" s="32"/>
    </row>
    <row r="2144" ht="12.75">
      <c r="G2144" s="32"/>
    </row>
    <row r="2145" ht="12.75">
      <c r="G2145" s="32"/>
    </row>
    <row r="2146" ht="12.75">
      <c r="G2146" s="32"/>
    </row>
    <row r="2147" ht="12.75">
      <c r="G2147" s="32"/>
    </row>
    <row r="2148" ht="12.75">
      <c r="G2148" s="32"/>
    </row>
    <row r="2149" ht="12.75">
      <c r="G2149" s="32"/>
    </row>
    <row r="2150" ht="12.75">
      <c r="G2150" s="32"/>
    </row>
    <row r="2151" ht="12.75">
      <c r="G2151" s="32"/>
    </row>
    <row r="2152" ht="12.75">
      <c r="G2152" s="32"/>
    </row>
    <row r="2153" ht="12.75">
      <c r="G2153" s="32"/>
    </row>
    <row r="2154" ht="12.75">
      <c r="G2154" s="32"/>
    </row>
    <row r="2155" ht="12.75">
      <c r="G2155" s="32"/>
    </row>
    <row r="2156" ht="12.75">
      <c r="G2156" s="32"/>
    </row>
    <row r="2157" ht="12.75">
      <c r="G2157" s="32"/>
    </row>
    <row r="2158" ht="12.75">
      <c r="G2158" s="32"/>
    </row>
    <row r="2159" ht="12.75">
      <c r="G2159" s="32"/>
    </row>
    <row r="2160" ht="12.75">
      <c r="G2160" s="32"/>
    </row>
    <row r="2161" ht="12.75">
      <c r="G2161" s="32"/>
    </row>
    <row r="2162" ht="12.75">
      <c r="G2162" s="32"/>
    </row>
    <row r="2163" ht="12.75">
      <c r="G2163" s="32"/>
    </row>
    <row r="2164" ht="12.75">
      <c r="G2164" s="32"/>
    </row>
    <row r="2165" ht="12.75">
      <c r="G2165" s="32"/>
    </row>
    <row r="2166" ht="12.75">
      <c r="G2166" s="32"/>
    </row>
    <row r="2167" ht="12.75">
      <c r="G2167" s="32"/>
    </row>
    <row r="2168" ht="12.75">
      <c r="G2168" s="32"/>
    </row>
    <row r="2169" ht="12.75">
      <c r="G2169" s="32"/>
    </row>
    <row r="2170" ht="12.75">
      <c r="G2170" s="32"/>
    </row>
    <row r="2171" ht="12.75">
      <c r="G2171" s="32"/>
    </row>
    <row r="2172" ht="12.75">
      <c r="G2172" s="32"/>
    </row>
    <row r="2173" ht="12.75">
      <c r="G2173" s="32"/>
    </row>
    <row r="2174" ht="12.75">
      <c r="G2174" s="32"/>
    </row>
    <row r="2175" ht="12.75">
      <c r="G2175" s="32"/>
    </row>
    <row r="2176" ht="12.75">
      <c r="G2176" s="32"/>
    </row>
    <row r="2177" ht="12.75">
      <c r="G2177" s="32"/>
    </row>
    <row r="2178" ht="12.75">
      <c r="G2178" s="32"/>
    </row>
    <row r="2179" ht="12.75">
      <c r="G2179" s="32"/>
    </row>
    <row r="2180" ht="12.75">
      <c r="G2180" s="32"/>
    </row>
    <row r="2181" ht="12.75">
      <c r="G2181" s="32"/>
    </row>
    <row r="2182" ht="12.75">
      <c r="G2182" s="32"/>
    </row>
    <row r="2183" ht="12.75">
      <c r="G2183" s="32"/>
    </row>
    <row r="2184" ht="12.75">
      <c r="G2184" s="32"/>
    </row>
    <row r="2185" ht="12.75">
      <c r="G2185" s="32"/>
    </row>
    <row r="2186" ht="12.75">
      <c r="G2186" s="32"/>
    </row>
    <row r="2187" ht="12.75">
      <c r="G2187" s="32"/>
    </row>
    <row r="2188" ht="12.75">
      <c r="G2188" s="32"/>
    </row>
    <row r="2189" ht="12.75">
      <c r="G2189" s="32"/>
    </row>
    <row r="2190" ht="12.75">
      <c r="G2190" s="32"/>
    </row>
    <row r="2191" ht="12.75">
      <c r="G2191" s="32"/>
    </row>
    <row r="2192" ht="12.75">
      <c r="G2192" s="32"/>
    </row>
    <row r="2193" ht="12.75">
      <c r="G2193" s="32"/>
    </row>
    <row r="2194" ht="12.75">
      <c r="G2194" s="32"/>
    </row>
    <row r="2195" ht="12.75">
      <c r="G2195" s="32"/>
    </row>
    <row r="2196" ht="12.75">
      <c r="G2196" s="32"/>
    </row>
    <row r="2197" ht="12.75">
      <c r="G2197" s="32"/>
    </row>
    <row r="2198" ht="12.75">
      <c r="G2198" s="32"/>
    </row>
    <row r="2199" ht="12.75">
      <c r="G2199" s="32"/>
    </row>
    <row r="2200" ht="12.75">
      <c r="G2200" s="32"/>
    </row>
    <row r="2201" ht="12.75">
      <c r="G2201" s="32"/>
    </row>
    <row r="2202" ht="12.75">
      <c r="G2202" s="32"/>
    </row>
    <row r="2203" ht="12.75">
      <c r="G2203" s="32"/>
    </row>
    <row r="2204" ht="12.75">
      <c r="G2204" s="32"/>
    </row>
    <row r="2205" ht="12.75">
      <c r="G2205" s="32"/>
    </row>
    <row r="2206" ht="12.75">
      <c r="G2206" s="32"/>
    </row>
    <row r="2207" ht="12.75">
      <c r="G2207" s="32"/>
    </row>
    <row r="2208" ht="12.75">
      <c r="G2208" s="32"/>
    </row>
    <row r="2209" ht="12.75">
      <c r="G2209" s="32"/>
    </row>
    <row r="2210" ht="12.75">
      <c r="G2210" s="32"/>
    </row>
    <row r="2211" ht="12.75">
      <c r="G2211" s="32"/>
    </row>
    <row r="2212" ht="12.75">
      <c r="G2212" s="32"/>
    </row>
    <row r="2213" ht="12.75">
      <c r="G2213" s="32"/>
    </row>
    <row r="2214" ht="12.75">
      <c r="G2214" s="32"/>
    </row>
    <row r="2215" ht="12.75">
      <c r="G2215" s="32"/>
    </row>
    <row r="2216" ht="12.75">
      <c r="G2216" s="32"/>
    </row>
    <row r="2217" ht="12.75">
      <c r="G2217" s="32"/>
    </row>
    <row r="2218" ht="12.75">
      <c r="G2218" s="32"/>
    </row>
    <row r="2219" ht="12.75">
      <c r="G2219" s="32"/>
    </row>
    <row r="2220" ht="12.75">
      <c r="G2220" s="32"/>
    </row>
    <row r="2221" ht="12.75">
      <c r="G2221" s="32"/>
    </row>
    <row r="2222" ht="12.75">
      <c r="G2222" s="32"/>
    </row>
    <row r="2223" ht="12.75">
      <c r="G2223" s="32"/>
    </row>
    <row r="2224" ht="12.75">
      <c r="G2224" s="32"/>
    </row>
    <row r="2225" ht="12.75">
      <c r="G2225" s="32"/>
    </row>
    <row r="2226" ht="12.75">
      <c r="G2226" s="32"/>
    </row>
    <row r="2227" ht="12.75">
      <c r="G2227" s="32"/>
    </row>
    <row r="2228" ht="12.75">
      <c r="G2228" s="32"/>
    </row>
    <row r="2229" ht="12.75">
      <c r="G2229" s="32"/>
    </row>
    <row r="2230" ht="12.75">
      <c r="G2230" s="32"/>
    </row>
    <row r="2231" ht="12.75">
      <c r="G2231" s="32"/>
    </row>
    <row r="2232" ht="12.75">
      <c r="G2232" s="32"/>
    </row>
    <row r="2233" ht="12.75">
      <c r="G2233" s="32"/>
    </row>
    <row r="2234" ht="12.75">
      <c r="G2234" s="32"/>
    </row>
    <row r="2235" ht="12.75">
      <c r="G2235" s="32"/>
    </row>
    <row r="2236" ht="12.75">
      <c r="G2236" s="32"/>
    </row>
    <row r="2237" ht="12.75">
      <c r="G2237" s="32"/>
    </row>
    <row r="2238" ht="12.75">
      <c r="G2238" s="32"/>
    </row>
    <row r="2239" ht="12.75">
      <c r="G2239" s="32"/>
    </row>
    <row r="2240" ht="12.75">
      <c r="G2240" s="32"/>
    </row>
    <row r="2241" ht="12.75">
      <c r="G2241" s="32"/>
    </row>
    <row r="2242" ht="12.75">
      <c r="G2242" s="32"/>
    </row>
    <row r="2243" ht="12.75">
      <c r="G2243" s="32"/>
    </row>
    <row r="2244" ht="12.75">
      <c r="G2244" s="32"/>
    </row>
    <row r="2245" ht="12.75">
      <c r="G2245" s="32"/>
    </row>
    <row r="2246" ht="12.75">
      <c r="G2246" s="32"/>
    </row>
    <row r="2247" ht="12.75">
      <c r="G2247" s="32"/>
    </row>
    <row r="2248" ht="12.75">
      <c r="G2248" s="32"/>
    </row>
    <row r="2249" ht="12.75">
      <c r="G2249" s="32"/>
    </row>
    <row r="2250" ht="12.75">
      <c r="G2250" s="32"/>
    </row>
    <row r="2251" ht="12.75">
      <c r="G2251" s="32"/>
    </row>
    <row r="2252" ht="12.75">
      <c r="G2252" s="32"/>
    </row>
    <row r="2253" ht="12.75">
      <c r="G2253" s="32"/>
    </row>
    <row r="2254" ht="12.75">
      <c r="G2254" s="32"/>
    </row>
    <row r="2255" ht="12.75">
      <c r="G2255" s="32"/>
    </row>
    <row r="2256" ht="12.75">
      <c r="G2256" s="32"/>
    </row>
    <row r="2257" ht="12.75">
      <c r="G2257" s="32"/>
    </row>
    <row r="2258" ht="12.75">
      <c r="G2258" s="32"/>
    </row>
    <row r="2259" ht="12.75">
      <c r="G2259" s="32"/>
    </row>
    <row r="2260" ht="12.75">
      <c r="G2260" s="32"/>
    </row>
    <row r="2261" ht="12.75">
      <c r="G2261" s="32"/>
    </row>
    <row r="2262" ht="12.75">
      <c r="G2262" s="32"/>
    </row>
    <row r="2263" ht="12.75">
      <c r="G2263" s="32"/>
    </row>
    <row r="2264" ht="12.75">
      <c r="G2264" s="32"/>
    </row>
    <row r="2265" ht="12.75">
      <c r="G2265" s="32"/>
    </row>
    <row r="2266" ht="12.75">
      <c r="G2266" s="32"/>
    </row>
    <row r="2267" ht="12.75">
      <c r="G2267" s="32"/>
    </row>
    <row r="2268" ht="12.75">
      <c r="G2268" s="32"/>
    </row>
    <row r="2269" ht="12.75">
      <c r="G2269" s="32"/>
    </row>
    <row r="2270" ht="12.75">
      <c r="G2270" s="32"/>
    </row>
    <row r="2271" ht="12.75">
      <c r="G2271" s="32"/>
    </row>
    <row r="2272" ht="12.75">
      <c r="G2272" s="32"/>
    </row>
    <row r="2273" ht="12.75">
      <c r="G2273" s="32"/>
    </row>
    <row r="2274" ht="12.75">
      <c r="G2274" s="32"/>
    </row>
    <row r="2275" ht="12.75">
      <c r="G2275" s="32"/>
    </row>
    <row r="2276" ht="12.75">
      <c r="G2276" s="32"/>
    </row>
    <row r="2277" ht="12.75">
      <c r="G2277" s="32"/>
    </row>
    <row r="2278" ht="12.75">
      <c r="G2278" s="32"/>
    </row>
    <row r="2279" ht="12.75">
      <c r="G2279" s="32"/>
    </row>
    <row r="2280" ht="12.75">
      <c r="G2280" s="32"/>
    </row>
    <row r="2281" ht="12.75">
      <c r="G2281" s="32"/>
    </row>
    <row r="2282" ht="12.75">
      <c r="G2282" s="32"/>
    </row>
    <row r="2283" ht="12.75">
      <c r="G2283" s="32"/>
    </row>
    <row r="2284" ht="12.75">
      <c r="G2284" s="32"/>
    </row>
    <row r="2285" ht="12.75">
      <c r="G2285" s="32"/>
    </row>
    <row r="2286" ht="12.75">
      <c r="G2286" s="32"/>
    </row>
    <row r="2287" ht="12.75">
      <c r="G2287" s="32"/>
    </row>
    <row r="2288" ht="12.75">
      <c r="G2288" s="32"/>
    </row>
    <row r="2289" ht="12.75">
      <c r="G2289" s="32"/>
    </row>
    <row r="2290" ht="12.75">
      <c r="G2290" s="32"/>
    </row>
    <row r="2291" ht="12.75">
      <c r="G2291" s="32"/>
    </row>
    <row r="2292" ht="12.75">
      <c r="G2292" s="32"/>
    </row>
    <row r="2293" ht="12.75">
      <c r="G2293" s="32"/>
    </row>
    <row r="2294" ht="12.75">
      <c r="G2294" s="32"/>
    </row>
    <row r="2295" ht="12.75">
      <c r="G2295" s="32"/>
    </row>
    <row r="2296" ht="12.75">
      <c r="G2296" s="32"/>
    </row>
    <row r="2297" ht="12.75">
      <c r="G2297" s="32"/>
    </row>
    <row r="2298" ht="12.75">
      <c r="G2298" s="32"/>
    </row>
    <row r="2299" ht="12.75">
      <c r="G2299" s="32"/>
    </row>
    <row r="2300" ht="12.75">
      <c r="G2300" s="32"/>
    </row>
    <row r="2301" ht="12.75">
      <c r="G2301" s="32"/>
    </row>
    <row r="2302" ht="12.75">
      <c r="G2302" s="32"/>
    </row>
    <row r="2303" ht="12.75">
      <c r="G2303" s="32"/>
    </row>
    <row r="2304" ht="12.75">
      <c r="G2304" s="32"/>
    </row>
    <row r="2305" ht="12.75">
      <c r="G2305" s="32"/>
    </row>
    <row r="2306" ht="12.75">
      <c r="G2306" s="32"/>
    </row>
    <row r="2307" ht="12.75">
      <c r="G2307" s="32"/>
    </row>
    <row r="2308" ht="12.75">
      <c r="G2308" s="32"/>
    </row>
    <row r="2309" ht="12.75">
      <c r="G2309" s="32"/>
    </row>
    <row r="2310" ht="12.75">
      <c r="G2310" s="32"/>
    </row>
    <row r="2311" ht="12.75">
      <c r="G2311" s="32"/>
    </row>
    <row r="2312" ht="12.75">
      <c r="G2312" s="32"/>
    </row>
    <row r="2313" ht="12.75">
      <c r="G2313" s="32"/>
    </row>
    <row r="2314" ht="12.75">
      <c r="G2314" s="32"/>
    </row>
    <row r="2315" ht="12.75">
      <c r="G2315" s="32"/>
    </row>
    <row r="2316" ht="12.75">
      <c r="G2316" s="32"/>
    </row>
    <row r="2317" ht="12.75">
      <c r="G2317" s="32"/>
    </row>
    <row r="2318" ht="12.75">
      <c r="G2318" s="32"/>
    </row>
    <row r="2319" ht="12.75">
      <c r="G2319" s="32"/>
    </row>
    <row r="2320" ht="12.75">
      <c r="G2320" s="32"/>
    </row>
    <row r="2321" ht="12.75">
      <c r="G2321" s="32"/>
    </row>
    <row r="2322" ht="12.75">
      <c r="G2322" s="32"/>
    </row>
    <row r="2323" ht="12.75">
      <c r="G2323" s="32"/>
    </row>
    <row r="2324" ht="12.75">
      <c r="G2324" s="32"/>
    </row>
    <row r="2325" ht="12.75">
      <c r="G2325" s="32"/>
    </row>
    <row r="2326" ht="12.75">
      <c r="G2326" s="32"/>
    </row>
    <row r="2327" ht="12.75">
      <c r="G2327" s="32"/>
    </row>
    <row r="2328" ht="12.75">
      <c r="G2328" s="32"/>
    </row>
    <row r="2329" ht="12.75">
      <c r="G2329" s="32"/>
    </row>
    <row r="2330" ht="12.75">
      <c r="G2330" s="32"/>
    </row>
    <row r="2331" ht="12.75">
      <c r="G2331" s="32"/>
    </row>
    <row r="2332" ht="12.75">
      <c r="G2332" s="32"/>
    </row>
    <row r="2333" ht="12.75">
      <c r="G2333" s="32"/>
    </row>
    <row r="2334" ht="12.75">
      <c r="G2334" s="32"/>
    </row>
    <row r="2335" ht="12.75">
      <c r="G2335" s="32"/>
    </row>
    <row r="2336" ht="12.75">
      <c r="G2336" s="32"/>
    </row>
    <row r="2337" ht="12.75">
      <c r="G2337" s="32"/>
    </row>
    <row r="2338" ht="12.75">
      <c r="G2338" s="32"/>
    </row>
    <row r="2339" ht="12.75">
      <c r="G2339" s="32"/>
    </row>
    <row r="2340" ht="12.75">
      <c r="G2340" s="32"/>
    </row>
    <row r="2341" ht="12.75">
      <c r="G2341" s="32"/>
    </row>
    <row r="2342" ht="12.75">
      <c r="G2342" s="32"/>
    </row>
    <row r="2343" ht="12.75">
      <c r="G2343" s="32"/>
    </row>
    <row r="2344" ht="12.75">
      <c r="G2344" s="32"/>
    </row>
    <row r="2345" ht="12.75">
      <c r="G2345" s="32"/>
    </row>
    <row r="2346" ht="12.75">
      <c r="G2346" s="32"/>
    </row>
    <row r="2347" ht="12.75">
      <c r="G2347" s="32"/>
    </row>
    <row r="2348" ht="12.75">
      <c r="G2348" s="32"/>
    </row>
    <row r="2349" ht="12.75">
      <c r="G2349" s="32"/>
    </row>
    <row r="2350" ht="12.75">
      <c r="G2350" s="32"/>
    </row>
    <row r="2351" ht="12.75">
      <c r="G2351" s="32"/>
    </row>
    <row r="2352" ht="12.75">
      <c r="G2352" s="32"/>
    </row>
    <row r="2353" ht="12.75">
      <c r="G2353" s="32"/>
    </row>
    <row r="2354" ht="12.75">
      <c r="G2354" s="32"/>
    </row>
    <row r="2355" ht="12.75">
      <c r="G2355" s="32"/>
    </row>
    <row r="2356" ht="12.75">
      <c r="G2356" s="32"/>
    </row>
    <row r="2357" ht="12.75">
      <c r="G2357" s="32"/>
    </row>
    <row r="2358" ht="12.75">
      <c r="G2358" s="32"/>
    </row>
    <row r="2359" ht="12.75">
      <c r="G2359" s="32"/>
    </row>
    <row r="2360" ht="12.75">
      <c r="G2360" s="32"/>
    </row>
    <row r="2361" ht="12.75">
      <c r="G2361" s="32"/>
    </row>
    <row r="2362" ht="12.75">
      <c r="G2362" s="32"/>
    </row>
    <row r="2363" ht="12.75">
      <c r="G2363" s="32"/>
    </row>
    <row r="2364" ht="12.75">
      <c r="G2364" s="32"/>
    </row>
    <row r="2365" ht="12.75">
      <c r="G2365" s="32"/>
    </row>
    <row r="2366" ht="12.75">
      <c r="G2366" s="32"/>
    </row>
    <row r="2367" ht="12.75">
      <c r="G2367" s="32"/>
    </row>
    <row r="2368" ht="12.75">
      <c r="G2368" s="32"/>
    </row>
    <row r="2369" ht="12.75">
      <c r="G2369" s="32"/>
    </row>
    <row r="2370" ht="12.75">
      <c r="G2370" s="32"/>
    </row>
    <row r="2371" ht="12.75">
      <c r="G2371" s="32"/>
    </row>
    <row r="2372" ht="12.75">
      <c r="G2372" s="32"/>
    </row>
    <row r="2373" ht="12.75">
      <c r="G2373" s="32"/>
    </row>
    <row r="2374" ht="12.75">
      <c r="G2374" s="32"/>
    </row>
    <row r="2375" ht="12.75">
      <c r="G2375" s="32"/>
    </row>
    <row r="2376" ht="12.75">
      <c r="G2376" s="32"/>
    </row>
    <row r="2377" ht="12.75">
      <c r="G2377" s="32"/>
    </row>
    <row r="2378" ht="12.75">
      <c r="G2378" s="32"/>
    </row>
    <row r="2379" ht="12.75">
      <c r="G2379" s="32"/>
    </row>
    <row r="2380" ht="12.75">
      <c r="G2380" s="32"/>
    </row>
    <row r="2381" ht="12.75">
      <c r="G2381" s="32"/>
    </row>
    <row r="2382" ht="12.75">
      <c r="G2382" s="32"/>
    </row>
    <row r="2383" ht="12.75">
      <c r="G2383" s="32"/>
    </row>
    <row r="2384" ht="12.75">
      <c r="G2384" s="32"/>
    </row>
    <row r="2385" ht="12.75">
      <c r="G2385" s="32"/>
    </row>
    <row r="2386" ht="12.75">
      <c r="G2386" s="32"/>
    </row>
    <row r="2387" ht="12.75">
      <c r="G2387" s="32"/>
    </row>
    <row r="2388" ht="12.75">
      <c r="G2388" s="32"/>
    </row>
    <row r="2389" ht="12.75">
      <c r="G2389" s="32"/>
    </row>
    <row r="2390" ht="12.75">
      <c r="G2390" s="32"/>
    </row>
    <row r="2391" ht="12.75">
      <c r="G2391" s="32"/>
    </row>
    <row r="2392" ht="12.75">
      <c r="G2392" s="32"/>
    </row>
    <row r="2393" ht="12.75">
      <c r="G2393" s="32"/>
    </row>
    <row r="2394" ht="12.75">
      <c r="G2394" s="32"/>
    </row>
    <row r="2395" ht="12.75">
      <c r="G2395" s="32"/>
    </row>
    <row r="2396" ht="12.75">
      <c r="G2396" s="32"/>
    </row>
    <row r="2397" ht="12.75">
      <c r="G2397" s="32"/>
    </row>
    <row r="2398" ht="12.75">
      <c r="G2398" s="32"/>
    </row>
    <row r="2399" ht="12.75">
      <c r="G2399" s="32"/>
    </row>
    <row r="2400" ht="12.75">
      <c r="G2400" s="32"/>
    </row>
    <row r="2401" ht="12.75">
      <c r="G2401" s="32"/>
    </row>
    <row r="2402" ht="12.75">
      <c r="G2402" s="32"/>
    </row>
    <row r="2403" ht="12.75">
      <c r="G2403" s="32"/>
    </row>
    <row r="2404" ht="12.75">
      <c r="G2404" s="32"/>
    </row>
    <row r="2405" ht="12.75">
      <c r="G2405" s="32"/>
    </row>
    <row r="2406" ht="12.75">
      <c r="G2406" s="32"/>
    </row>
    <row r="2407" ht="12.75">
      <c r="G2407" s="32"/>
    </row>
    <row r="2408" ht="12.75">
      <c r="G2408" s="32"/>
    </row>
    <row r="2409" ht="12.75">
      <c r="G2409" s="32"/>
    </row>
    <row r="2410" ht="12.75">
      <c r="G2410" s="32"/>
    </row>
    <row r="2411" ht="12.75">
      <c r="G2411" s="32"/>
    </row>
    <row r="2412" ht="12.75">
      <c r="G2412" s="32"/>
    </row>
    <row r="2413" ht="12.75">
      <c r="G2413" s="32"/>
    </row>
    <row r="2414" ht="12.75">
      <c r="G2414" s="32"/>
    </row>
    <row r="2415" ht="12.75">
      <c r="G2415" s="32"/>
    </row>
    <row r="2416" ht="12.75">
      <c r="G2416" s="32"/>
    </row>
    <row r="2417" ht="12.75">
      <c r="G2417" s="32"/>
    </row>
    <row r="2418" ht="12.75">
      <c r="G2418" s="32"/>
    </row>
    <row r="2419" ht="12.75">
      <c r="G2419" s="32"/>
    </row>
    <row r="2420" ht="12.75">
      <c r="G2420" s="32"/>
    </row>
    <row r="2421" ht="12.75">
      <c r="G2421" s="32"/>
    </row>
    <row r="2422" ht="12.75">
      <c r="G2422" s="32"/>
    </row>
    <row r="2423" ht="12.75">
      <c r="G2423" s="32"/>
    </row>
    <row r="2424" ht="12.75">
      <c r="G2424" s="32"/>
    </row>
    <row r="2425" ht="12.75">
      <c r="G2425" s="32"/>
    </row>
    <row r="2426" ht="12.75">
      <c r="G2426" s="32"/>
    </row>
    <row r="2427" ht="12.75">
      <c r="G2427" s="32"/>
    </row>
    <row r="2428" ht="12.75">
      <c r="G2428" s="32"/>
    </row>
    <row r="2429" ht="12.75">
      <c r="G2429" s="32"/>
    </row>
    <row r="2430" ht="12.75">
      <c r="G2430" s="32"/>
    </row>
    <row r="2431" ht="12.75">
      <c r="G2431" s="32"/>
    </row>
    <row r="2432" ht="12.75">
      <c r="G2432" s="32"/>
    </row>
    <row r="2433" ht="12.75">
      <c r="G2433" s="32"/>
    </row>
    <row r="2434" ht="12.75">
      <c r="G2434" s="32"/>
    </row>
    <row r="2435" ht="12.75">
      <c r="G2435" s="32"/>
    </row>
    <row r="2436" ht="12.75">
      <c r="G2436" s="32"/>
    </row>
    <row r="2437" ht="12.75">
      <c r="G2437" s="32"/>
    </row>
    <row r="2438" ht="12.75">
      <c r="G2438" s="32"/>
    </row>
    <row r="2439" ht="12.75">
      <c r="G2439" s="32"/>
    </row>
    <row r="2440" ht="12.75">
      <c r="G2440" s="32"/>
    </row>
    <row r="2441" ht="12.75">
      <c r="G2441" s="32"/>
    </row>
    <row r="2442" ht="12.75">
      <c r="G2442" s="32"/>
    </row>
    <row r="2443" ht="12.75">
      <c r="G2443" s="32"/>
    </row>
    <row r="2444" ht="12.75">
      <c r="G2444" s="32"/>
    </row>
    <row r="2445" ht="12.75">
      <c r="G2445" s="32"/>
    </row>
    <row r="2446" ht="12.75">
      <c r="G2446" s="32"/>
    </row>
    <row r="2447" ht="12.75">
      <c r="G2447" s="32"/>
    </row>
    <row r="2448" ht="12.75">
      <c r="G2448" s="32"/>
    </row>
    <row r="2449" ht="12.75">
      <c r="G2449" s="32"/>
    </row>
    <row r="2450" ht="12.75">
      <c r="G2450" s="32"/>
    </row>
    <row r="2451" ht="12.75">
      <c r="G2451" s="32"/>
    </row>
    <row r="2452" ht="12.75">
      <c r="G2452" s="32"/>
    </row>
    <row r="2453" ht="12.75">
      <c r="G2453" s="32"/>
    </row>
    <row r="2454" ht="12.75">
      <c r="G2454" s="32"/>
    </row>
    <row r="2455" ht="12.75">
      <c r="G2455" s="32"/>
    </row>
    <row r="2456" ht="12.75">
      <c r="G2456" s="32"/>
    </row>
    <row r="2457" ht="12.75">
      <c r="G2457" s="32"/>
    </row>
    <row r="2458" ht="12.75">
      <c r="G2458" s="32"/>
    </row>
    <row r="2459" ht="12.75">
      <c r="G2459" s="32"/>
    </row>
    <row r="2460" ht="12.75">
      <c r="G2460" s="32"/>
    </row>
    <row r="2461" ht="12.75">
      <c r="G2461" s="32"/>
    </row>
    <row r="2462" ht="12.75">
      <c r="G2462" s="32"/>
    </row>
    <row r="2463" ht="12.75">
      <c r="G2463" s="32"/>
    </row>
    <row r="2464" ht="12.75">
      <c r="G2464" s="32"/>
    </row>
    <row r="2465" ht="12.75">
      <c r="G2465" s="32"/>
    </row>
    <row r="2466" ht="12.75">
      <c r="G2466" s="32"/>
    </row>
    <row r="2467" ht="12.75">
      <c r="G2467" s="32"/>
    </row>
    <row r="2468" ht="12.75">
      <c r="G2468" s="32"/>
    </row>
    <row r="2469" ht="12.75">
      <c r="G2469" s="32"/>
    </row>
    <row r="2470" ht="12.75">
      <c r="G2470" s="32"/>
    </row>
    <row r="2471" ht="12.75">
      <c r="G2471" s="32"/>
    </row>
    <row r="2472" ht="12.75">
      <c r="G2472" s="32"/>
    </row>
    <row r="2473" ht="12.75">
      <c r="G2473" s="32"/>
    </row>
    <row r="2474" ht="12.75">
      <c r="G2474" s="32"/>
    </row>
    <row r="2475" ht="12.75">
      <c r="G2475" s="32"/>
    </row>
    <row r="2476" ht="12.75">
      <c r="G2476" s="32"/>
    </row>
    <row r="2477" ht="12.75">
      <c r="G2477" s="32"/>
    </row>
    <row r="2478" ht="12.75">
      <c r="G2478" s="32"/>
    </row>
    <row r="2479" ht="12.75">
      <c r="G2479" s="32"/>
    </row>
    <row r="2480" ht="12.75">
      <c r="G2480" s="32"/>
    </row>
    <row r="2481" ht="12.75">
      <c r="G2481" s="32"/>
    </row>
    <row r="2482" ht="12.75">
      <c r="G2482" s="32"/>
    </row>
    <row r="2483" ht="12.75">
      <c r="G2483" s="32"/>
    </row>
    <row r="2484" ht="12.75">
      <c r="G2484" s="32"/>
    </row>
    <row r="2485" ht="12.75">
      <c r="G2485" s="32"/>
    </row>
    <row r="2486" ht="12.75">
      <c r="G2486" s="32"/>
    </row>
    <row r="2487" ht="12.75">
      <c r="G2487" s="32"/>
    </row>
    <row r="2488" ht="12.75">
      <c r="G2488" s="32"/>
    </row>
    <row r="2489" ht="12.75">
      <c r="G2489" s="32"/>
    </row>
    <row r="2490" ht="12.75">
      <c r="G2490" s="32"/>
    </row>
    <row r="2491" ht="12.75">
      <c r="G2491" s="32"/>
    </row>
    <row r="2492" ht="12.75">
      <c r="G2492" s="32"/>
    </row>
    <row r="2493" ht="12.75">
      <c r="G2493" s="32"/>
    </row>
    <row r="2494" ht="12.75">
      <c r="G2494" s="32"/>
    </row>
    <row r="2495" ht="12.75">
      <c r="G2495" s="32"/>
    </row>
    <row r="2496" ht="12.75">
      <c r="G2496" s="32"/>
    </row>
    <row r="2497" ht="12.75">
      <c r="G2497" s="32"/>
    </row>
    <row r="2498" ht="12.75">
      <c r="G2498" s="32"/>
    </row>
    <row r="2499" ht="12.75">
      <c r="G2499" s="32"/>
    </row>
    <row r="2500" ht="12.75">
      <c r="G2500" s="32"/>
    </row>
    <row r="2501" ht="12.75">
      <c r="G2501" s="32"/>
    </row>
    <row r="2502" ht="12.75">
      <c r="G2502" s="32"/>
    </row>
    <row r="2503" ht="12.75">
      <c r="G2503" s="32"/>
    </row>
    <row r="2504" ht="12.75">
      <c r="G2504" s="32"/>
    </row>
    <row r="2505" ht="12.75">
      <c r="G2505" s="32"/>
    </row>
    <row r="2506" ht="12.75">
      <c r="G2506" s="32"/>
    </row>
    <row r="2507" ht="12.75">
      <c r="G2507" s="32"/>
    </row>
    <row r="2508" ht="12.75">
      <c r="G2508" s="32"/>
    </row>
    <row r="2509" ht="12.75">
      <c r="G2509" s="32"/>
    </row>
    <row r="2510" ht="12.75">
      <c r="G2510" s="32"/>
    </row>
    <row r="2511" ht="12.75">
      <c r="G2511" s="32"/>
    </row>
    <row r="2512" ht="12.75">
      <c r="G2512" s="32"/>
    </row>
    <row r="2513" ht="12.75">
      <c r="G2513" s="32"/>
    </row>
    <row r="2514" ht="12.75">
      <c r="G2514" s="32"/>
    </row>
    <row r="2515" ht="12.75">
      <c r="G2515" s="32"/>
    </row>
    <row r="2516" ht="12.75">
      <c r="G2516" s="32"/>
    </row>
    <row r="2517" ht="12.75">
      <c r="G2517" s="32"/>
    </row>
    <row r="2518" ht="12.75">
      <c r="G2518" s="32"/>
    </row>
    <row r="2519" ht="12.75">
      <c r="G2519" s="32"/>
    </row>
    <row r="2520" ht="12.75">
      <c r="G2520" s="32"/>
    </row>
    <row r="2521" ht="12.75">
      <c r="G2521" s="32"/>
    </row>
    <row r="2522" ht="12.75">
      <c r="G2522" s="32"/>
    </row>
    <row r="2523" ht="12.75">
      <c r="G2523" s="32"/>
    </row>
    <row r="2524" ht="12.75">
      <c r="G2524" s="32"/>
    </row>
    <row r="2525" ht="12.75">
      <c r="G2525" s="32"/>
    </row>
    <row r="2526" ht="12.75">
      <c r="G2526" s="32"/>
    </row>
    <row r="2527" ht="12.75">
      <c r="G2527" s="32"/>
    </row>
    <row r="2528" ht="12.75">
      <c r="G2528" s="32"/>
    </row>
    <row r="2529" ht="12.75">
      <c r="G2529" s="32"/>
    </row>
    <row r="2530" ht="12.75">
      <c r="G2530" s="32"/>
    </row>
    <row r="2531" ht="12.75">
      <c r="G2531" s="32"/>
    </row>
    <row r="2532" ht="12.75">
      <c r="G2532" s="32"/>
    </row>
    <row r="2533" ht="12.75">
      <c r="G2533" s="32"/>
    </row>
    <row r="2534" ht="12.75">
      <c r="G2534" s="32"/>
    </row>
    <row r="2535" ht="12.75">
      <c r="G2535" s="32"/>
    </row>
    <row r="2536" ht="12.75">
      <c r="G2536" s="32"/>
    </row>
    <row r="2537" ht="12.75">
      <c r="G2537" s="32"/>
    </row>
    <row r="2538" ht="12.75">
      <c r="G2538" s="32"/>
    </row>
    <row r="2539" ht="12.75">
      <c r="G2539" s="32"/>
    </row>
    <row r="2540" ht="12.75">
      <c r="G2540" s="32"/>
    </row>
    <row r="2541" ht="12.75">
      <c r="G2541" s="32"/>
    </row>
    <row r="2542" ht="12.75">
      <c r="G2542" s="32"/>
    </row>
    <row r="2543" ht="12.75">
      <c r="G2543" s="32"/>
    </row>
    <row r="2544" ht="12.75">
      <c r="G2544" s="32"/>
    </row>
    <row r="2545" ht="12.75">
      <c r="G2545" s="32"/>
    </row>
    <row r="2546" ht="12.75">
      <c r="G2546" s="32"/>
    </row>
    <row r="2547" ht="12.75">
      <c r="G2547" s="32"/>
    </row>
    <row r="2548" ht="12.75">
      <c r="G2548" s="32"/>
    </row>
    <row r="2549" ht="12.75">
      <c r="G2549" s="32"/>
    </row>
    <row r="2550" ht="12.75">
      <c r="G2550" s="32"/>
    </row>
    <row r="2551" ht="12.75">
      <c r="G2551" s="32"/>
    </row>
    <row r="2552" ht="12.75">
      <c r="G2552" s="32"/>
    </row>
    <row r="2553" ht="12.75">
      <c r="G2553" s="32"/>
    </row>
    <row r="2554" ht="12.75">
      <c r="G2554" s="32"/>
    </row>
    <row r="2555" ht="12.75">
      <c r="G2555" s="32"/>
    </row>
    <row r="2556" ht="12.75">
      <c r="G2556" s="32"/>
    </row>
    <row r="2557" ht="12.75">
      <c r="G2557" s="32"/>
    </row>
    <row r="2558" ht="12.75">
      <c r="G2558" s="32"/>
    </row>
    <row r="2559" ht="12.75">
      <c r="G2559" s="32"/>
    </row>
    <row r="2560" ht="12.75">
      <c r="G2560" s="32"/>
    </row>
    <row r="2561" ht="12.75">
      <c r="G2561" s="32"/>
    </row>
    <row r="2562" ht="12.75">
      <c r="G2562" s="32"/>
    </row>
    <row r="2563" ht="12.75">
      <c r="G2563" s="32"/>
    </row>
    <row r="2564" ht="12.75">
      <c r="G2564" s="32"/>
    </row>
    <row r="2565" ht="12.75">
      <c r="G2565" s="32"/>
    </row>
    <row r="2566" ht="12.75">
      <c r="G2566" s="32"/>
    </row>
    <row r="2567" ht="12.75">
      <c r="G2567" s="32"/>
    </row>
    <row r="2568" ht="12.75">
      <c r="G2568" s="32"/>
    </row>
    <row r="2569" ht="12.75">
      <c r="G2569" s="32"/>
    </row>
    <row r="2570" ht="12.75">
      <c r="G2570" s="32"/>
    </row>
    <row r="2571" ht="12.75">
      <c r="G2571" s="32"/>
    </row>
    <row r="2572" ht="12.75">
      <c r="G2572" s="32"/>
    </row>
    <row r="2573" ht="12.75">
      <c r="G2573" s="32"/>
    </row>
    <row r="2574" ht="12.75">
      <c r="G2574" s="32"/>
    </row>
    <row r="2575" ht="12.75">
      <c r="G2575" s="32"/>
    </row>
    <row r="2576" ht="12.75">
      <c r="G2576" s="32"/>
    </row>
    <row r="2577" ht="12.75">
      <c r="G2577" s="32"/>
    </row>
    <row r="2578" ht="12.75">
      <c r="G2578" s="32"/>
    </row>
    <row r="2579" ht="12.75">
      <c r="G2579" s="32"/>
    </row>
    <row r="2580" ht="12.75">
      <c r="G2580" s="32"/>
    </row>
    <row r="2581" ht="12.75">
      <c r="G2581" s="32"/>
    </row>
    <row r="2582" ht="12.75">
      <c r="G2582" s="32"/>
    </row>
    <row r="2583" ht="12.75">
      <c r="G2583" s="32"/>
    </row>
    <row r="2584" ht="12.75">
      <c r="G2584" s="32"/>
    </row>
    <row r="2585" ht="12.75">
      <c r="G2585" s="32"/>
    </row>
    <row r="2586" ht="12.75">
      <c r="G2586" s="32"/>
    </row>
    <row r="2587" ht="12.75">
      <c r="G2587" s="32"/>
    </row>
    <row r="2588" ht="12.75">
      <c r="G2588" s="32"/>
    </row>
    <row r="2589" ht="12.75">
      <c r="G2589" s="32"/>
    </row>
    <row r="2590" ht="12.75">
      <c r="G2590" s="32"/>
    </row>
    <row r="2591" ht="12.75">
      <c r="G2591" s="32"/>
    </row>
    <row r="2592" ht="12.75">
      <c r="G2592" s="32"/>
    </row>
    <row r="2593" ht="12.75">
      <c r="G2593" s="32"/>
    </row>
    <row r="2594" ht="12.75">
      <c r="G2594" s="32"/>
    </row>
    <row r="2595" ht="12.75">
      <c r="G2595" s="32"/>
    </row>
    <row r="2596" ht="12.75">
      <c r="G2596" s="32"/>
    </row>
    <row r="2597" ht="12.75">
      <c r="G2597" s="32"/>
    </row>
    <row r="2598" ht="12.75">
      <c r="G2598" s="32"/>
    </row>
    <row r="2599" ht="12.75">
      <c r="G2599" s="32"/>
    </row>
    <row r="2600" ht="12.75">
      <c r="G2600" s="32"/>
    </row>
    <row r="2601" ht="12.75">
      <c r="G2601" s="32"/>
    </row>
    <row r="2602" ht="12.75">
      <c r="G2602" s="32"/>
    </row>
    <row r="2603" ht="12.75">
      <c r="G2603" s="32"/>
    </row>
    <row r="2604" ht="12.75">
      <c r="G2604" s="32"/>
    </row>
    <row r="2605" ht="12.75">
      <c r="G2605" s="32"/>
    </row>
    <row r="2606" ht="12.75">
      <c r="G2606" s="32"/>
    </row>
    <row r="2607" ht="12.75">
      <c r="G2607" s="32"/>
    </row>
    <row r="2608" ht="12.75">
      <c r="G2608" s="32"/>
    </row>
    <row r="2609" ht="12.75">
      <c r="G2609" s="32"/>
    </row>
    <row r="2610" ht="12.75">
      <c r="G2610" s="32"/>
    </row>
    <row r="2611" ht="12.75">
      <c r="G2611" s="32"/>
    </row>
    <row r="2612" ht="12.75">
      <c r="G2612" s="32"/>
    </row>
    <row r="2613" ht="12.75">
      <c r="G2613" s="32"/>
    </row>
    <row r="2614" ht="12.75">
      <c r="G2614" s="32"/>
    </row>
    <row r="2615" ht="12.75">
      <c r="G2615" s="32"/>
    </row>
    <row r="2616" ht="12.75">
      <c r="G2616" s="32"/>
    </row>
    <row r="2617" ht="12.75">
      <c r="G2617" s="32"/>
    </row>
    <row r="2618" ht="12.75">
      <c r="G2618" s="32"/>
    </row>
    <row r="2619" ht="12.75">
      <c r="G2619" s="32"/>
    </row>
    <row r="2620" ht="12.75">
      <c r="G2620" s="32"/>
    </row>
    <row r="2621" ht="12.75">
      <c r="G2621" s="32"/>
    </row>
    <row r="2622" ht="12.75">
      <c r="G2622" s="32"/>
    </row>
    <row r="2623" ht="12.75">
      <c r="G2623" s="32"/>
    </row>
    <row r="2624" ht="12.75">
      <c r="G2624" s="32"/>
    </row>
    <row r="2625" ht="12.75">
      <c r="G2625" s="32"/>
    </row>
    <row r="2626" ht="12.75">
      <c r="G2626" s="32"/>
    </row>
    <row r="2627" ht="12.75">
      <c r="G2627" s="32"/>
    </row>
    <row r="2628" ht="12.75">
      <c r="G2628" s="32"/>
    </row>
    <row r="2629" ht="12.75">
      <c r="G2629" s="32"/>
    </row>
    <row r="2630" ht="12.75">
      <c r="G2630" s="32"/>
    </row>
    <row r="2631" ht="12.75">
      <c r="G2631" s="32"/>
    </row>
    <row r="2632" ht="12.75">
      <c r="G2632" s="32"/>
    </row>
    <row r="2633" ht="12.75">
      <c r="G2633" s="32"/>
    </row>
    <row r="2634" ht="12.75">
      <c r="G2634" s="32"/>
    </row>
    <row r="2635" ht="12.75">
      <c r="G2635" s="32"/>
    </row>
    <row r="2636" ht="12.75">
      <c r="G2636" s="32"/>
    </row>
    <row r="2637" ht="12.75">
      <c r="G2637" s="32"/>
    </row>
    <row r="2638" ht="12.75">
      <c r="G2638" s="32"/>
    </row>
    <row r="2639" ht="12.75">
      <c r="G2639" s="32"/>
    </row>
    <row r="2640" ht="12.75">
      <c r="G2640" s="32"/>
    </row>
    <row r="2641" ht="12.75">
      <c r="G2641" s="32"/>
    </row>
    <row r="2642" ht="12.75">
      <c r="G2642" s="32"/>
    </row>
    <row r="2643" ht="12.75">
      <c r="G2643" s="32"/>
    </row>
    <row r="2644" ht="12.75">
      <c r="G2644" s="32"/>
    </row>
    <row r="2645" ht="12.75">
      <c r="G2645" s="32"/>
    </row>
    <row r="2646" ht="12.75">
      <c r="G2646" s="32"/>
    </row>
    <row r="2647" ht="12.75">
      <c r="G2647" s="32"/>
    </row>
    <row r="2648" ht="12.75">
      <c r="G2648" s="32"/>
    </row>
    <row r="2649" ht="12.75">
      <c r="G2649" s="32"/>
    </row>
    <row r="2650" ht="12.75">
      <c r="G2650" s="32"/>
    </row>
    <row r="2651" ht="12.75">
      <c r="G2651" s="32"/>
    </row>
    <row r="2652" ht="12.75">
      <c r="G2652" s="32"/>
    </row>
    <row r="2653" ht="12.75">
      <c r="G2653" s="32"/>
    </row>
    <row r="2654" ht="12.75">
      <c r="G2654" s="32"/>
    </row>
    <row r="2655" ht="12.75">
      <c r="G2655" s="32"/>
    </row>
    <row r="2656" ht="12.75">
      <c r="G2656" s="32"/>
    </row>
    <row r="2657" ht="12.75">
      <c r="G2657" s="32"/>
    </row>
    <row r="2658" ht="12.75">
      <c r="G2658" s="32"/>
    </row>
    <row r="2659" ht="12.75">
      <c r="G2659" s="32"/>
    </row>
    <row r="2660" ht="12.75">
      <c r="G2660" s="32"/>
    </row>
    <row r="2661" ht="12.75">
      <c r="G2661" s="32"/>
    </row>
    <row r="2662" ht="12.75">
      <c r="G2662" s="32"/>
    </row>
    <row r="2663" ht="12.75">
      <c r="G2663" s="32"/>
    </row>
    <row r="2664" ht="12.75">
      <c r="G2664" s="32"/>
    </row>
    <row r="2665" ht="12.75">
      <c r="G2665" s="32"/>
    </row>
    <row r="2666" ht="12.75">
      <c r="G2666" s="32"/>
    </row>
    <row r="2667" ht="12.75">
      <c r="G2667" s="32"/>
    </row>
    <row r="2668" ht="12.75">
      <c r="G2668" s="32"/>
    </row>
    <row r="2669" ht="12.75">
      <c r="G2669" s="32"/>
    </row>
    <row r="2670" ht="12.75">
      <c r="G2670" s="32"/>
    </row>
    <row r="2671" ht="12.75">
      <c r="G2671" s="32"/>
    </row>
    <row r="2672" ht="12.75">
      <c r="G2672" s="32"/>
    </row>
    <row r="2673" ht="12.75">
      <c r="G2673" s="32"/>
    </row>
    <row r="2674" ht="12.75">
      <c r="G2674" s="32"/>
    </row>
    <row r="2675" ht="12.75">
      <c r="G2675" s="32"/>
    </row>
    <row r="2676" ht="12.75">
      <c r="G2676" s="32"/>
    </row>
    <row r="2677" ht="12.75">
      <c r="G2677" s="32"/>
    </row>
    <row r="2678" ht="12.75">
      <c r="G2678" s="32"/>
    </row>
    <row r="2679" ht="12.75">
      <c r="G2679" s="32"/>
    </row>
    <row r="2680" ht="12.75">
      <c r="G2680" s="32"/>
    </row>
    <row r="2681" ht="12.75">
      <c r="G2681" s="32"/>
    </row>
    <row r="2682" ht="12.75">
      <c r="G2682" s="32"/>
    </row>
    <row r="2683" ht="12.75">
      <c r="G2683" s="32"/>
    </row>
    <row r="2684" ht="12.75">
      <c r="G2684" s="32"/>
    </row>
    <row r="2685" ht="12.75">
      <c r="G2685" s="32"/>
    </row>
    <row r="2686" ht="12.75">
      <c r="G2686" s="32"/>
    </row>
    <row r="2687" ht="12.75">
      <c r="G2687" s="32"/>
    </row>
    <row r="2688" ht="12.75">
      <c r="G2688" s="32"/>
    </row>
    <row r="2689" ht="12.75">
      <c r="G2689" s="32"/>
    </row>
    <row r="2690" ht="12.75">
      <c r="G2690" s="32"/>
    </row>
    <row r="2691" ht="12.75">
      <c r="G2691" s="32"/>
    </row>
    <row r="2692" ht="12.75">
      <c r="G2692" s="32"/>
    </row>
    <row r="2693" ht="12.75">
      <c r="G2693" s="32"/>
    </row>
    <row r="2694" ht="12.75">
      <c r="G2694" s="32"/>
    </row>
    <row r="2695" ht="12.75">
      <c r="G2695" s="32"/>
    </row>
    <row r="2696" ht="12.75">
      <c r="G2696" s="32"/>
    </row>
    <row r="2697" ht="12.75">
      <c r="G2697" s="32"/>
    </row>
    <row r="2698" ht="12.75">
      <c r="G2698" s="32"/>
    </row>
    <row r="2699" ht="12.75">
      <c r="G2699" s="32"/>
    </row>
    <row r="2700" ht="12.75">
      <c r="G2700" s="32"/>
    </row>
    <row r="2701" ht="12.75">
      <c r="G2701" s="32"/>
    </row>
    <row r="2702" ht="12.75">
      <c r="G2702" s="32"/>
    </row>
    <row r="2703" ht="12.75">
      <c r="G2703" s="32"/>
    </row>
    <row r="2704" ht="12.75">
      <c r="G2704" s="32"/>
    </row>
    <row r="2705" ht="12.75">
      <c r="G2705" s="32"/>
    </row>
    <row r="2706" ht="12.75">
      <c r="G2706" s="32"/>
    </row>
    <row r="2707" ht="12.75">
      <c r="G2707" s="32"/>
    </row>
    <row r="2708" ht="12.75">
      <c r="G2708" s="32"/>
    </row>
    <row r="2709" ht="12.75">
      <c r="G2709" s="32"/>
    </row>
  </sheetData>
  <sheetProtection/>
  <autoFilter ref="A1:G387"/>
  <mergeCells count="15">
    <mergeCell ref="B298:H298"/>
    <mergeCell ref="B277:H277"/>
    <mergeCell ref="B140:H140"/>
    <mergeCell ref="B158:H158"/>
    <mergeCell ref="B176:H176"/>
    <mergeCell ref="B196:H196"/>
    <mergeCell ref="B215:H215"/>
    <mergeCell ref="B237:H237"/>
    <mergeCell ref="B2:H2"/>
    <mergeCell ref="B99:H99"/>
    <mergeCell ref="B121:H121"/>
    <mergeCell ref="B23:H23"/>
    <mergeCell ref="B42:H42"/>
    <mergeCell ref="B59:H59"/>
    <mergeCell ref="B79:H79"/>
  </mergeCells>
  <printOptions/>
  <pageMargins left="0.75" right="0.75" top="0.26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9"/>
  <sheetViews>
    <sheetView zoomScalePageLayoutView="0" workbookViewId="0" topLeftCell="A343">
      <selection activeCell="A357" sqref="A357"/>
    </sheetView>
  </sheetViews>
  <sheetFormatPr defaultColWidth="9.140625" defaultRowHeight="12.75"/>
  <cols>
    <col min="1" max="1" width="10.140625" style="46" bestFit="1" customWidth="1"/>
    <col min="2" max="2" width="7.00390625" style="46" bestFit="1" customWidth="1"/>
    <col min="3" max="3" width="21.7109375" style="9" customWidth="1"/>
    <col min="4" max="16384" width="9.140625" style="9" customWidth="1"/>
  </cols>
  <sheetData>
    <row r="1" spans="1:3" s="12" customFormat="1" ht="12.75">
      <c r="A1" s="13">
        <v>0.2</v>
      </c>
      <c r="B1" s="13" t="s">
        <v>31</v>
      </c>
      <c r="C1" s="9"/>
    </row>
    <row r="2" spans="1:4" ht="12.75">
      <c r="A2" s="13">
        <v>0.2</v>
      </c>
      <c r="B2" s="13" t="s">
        <v>31</v>
      </c>
      <c r="D2" s="9">
        <f>SUM(A1:A2)</f>
        <v>0.4</v>
      </c>
    </row>
    <row r="3" spans="1:2" ht="12.75">
      <c r="A3" s="14">
        <v>0.2</v>
      </c>
      <c r="B3" s="14" t="s">
        <v>9</v>
      </c>
    </row>
    <row r="4" spans="1:2" ht="12.75">
      <c r="A4" s="13">
        <v>0.2</v>
      </c>
      <c r="B4" s="13" t="s">
        <v>9</v>
      </c>
    </row>
    <row r="5" spans="1:2" ht="12.75">
      <c r="A5" s="13">
        <v>0.2</v>
      </c>
      <c r="B5" s="13" t="s">
        <v>9</v>
      </c>
    </row>
    <row r="6" spans="1:2" ht="12.75">
      <c r="A6" s="13">
        <v>0.2</v>
      </c>
      <c r="B6" s="13" t="s">
        <v>9</v>
      </c>
    </row>
    <row r="7" spans="1:4" ht="12.75">
      <c r="A7" s="13">
        <v>0.2</v>
      </c>
      <c r="B7" s="13" t="s">
        <v>9</v>
      </c>
      <c r="D7" s="9">
        <f>SUM(A3:A7)</f>
        <v>1</v>
      </c>
    </row>
    <row r="8" spans="1:2" ht="12.75">
      <c r="A8" s="13">
        <v>0.2</v>
      </c>
      <c r="B8" s="13" t="s">
        <v>10</v>
      </c>
    </row>
    <row r="9" spans="1:2" ht="12.75">
      <c r="A9" s="14">
        <v>0.2</v>
      </c>
      <c r="B9" s="14" t="s">
        <v>10</v>
      </c>
    </row>
    <row r="10" spans="1:2" ht="12.75">
      <c r="A10" s="13">
        <v>0.2</v>
      </c>
      <c r="B10" s="13" t="s">
        <v>10</v>
      </c>
    </row>
    <row r="11" spans="1:2" ht="12.75">
      <c r="A11" s="13">
        <v>0.2</v>
      </c>
      <c r="B11" s="13" t="s">
        <v>10</v>
      </c>
    </row>
    <row r="12" spans="1:2" ht="12.75">
      <c r="A12" s="13">
        <v>0.2</v>
      </c>
      <c r="B12" s="13" t="s">
        <v>10</v>
      </c>
    </row>
    <row r="13" spans="1:4" ht="12.75">
      <c r="A13" s="13">
        <v>0.2</v>
      </c>
      <c r="B13" s="13" t="s">
        <v>10</v>
      </c>
      <c r="D13" s="9">
        <f>SUM(A8:A13)</f>
        <v>1.2</v>
      </c>
    </row>
    <row r="14" spans="1:2" ht="12.75">
      <c r="A14" s="14">
        <v>0.2</v>
      </c>
      <c r="B14" s="14" t="s">
        <v>8</v>
      </c>
    </row>
    <row r="15" spans="1:2" ht="12.75">
      <c r="A15" s="14">
        <v>0.2</v>
      </c>
      <c r="B15" s="14" t="s">
        <v>8</v>
      </c>
    </row>
    <row r="16" spans="1:2" ht="12.75">
      <c r="A16" s="13">
        <v>0.2</v>
      </c>
      <c r="B16" s="13" t="s">
        <v>8</v>
      </c>
    </row>
    <row r="17" spans="1:2" ht="12.75">
      <c r="A17" s="13">
        <v>0.2</v>
      </c>
      <c r="B17" s="13" t="s">
        <v>8</v>
      </c>
    </row>
    <row r="18" spans="1:2" ht="12.75">
      <c r="A18" s="13">
        <v>0.2</v>
      </c>
      <c r="B18" s="13" t="s">
        <v>8</v>
      </c>
    </row>
    <row r="19" spans="1:3" s="12" customFormat="1" ht="12.75">
      <c r="A19" s="13">
        <v>0.2</v>
      </c>
      <c r="B19" s="13" t="s">
        <v>8</v>
      </c>
      <c r="C19" s="9"/>
    </row>
    <row r="20" spans="1:3" ht="12.75">
      <c r="A20" s="13">
        <v>0.2</v>
      </c>
      <c r="B20" s="13" t="s">
        <v>8</v>
      </c>
      <c r="C20" s="121"/>
    </row>
    <row r="21" spans="1:3" ht="12.75">
      <c r="A21" s="13">
        <v>0.2</v>
      </c>
      <c r="B21" s="13" t="s">
        <v>8</v>
      </c>
      <c r="C21" s="121"/>
    </row>
    <row r="22" spans="1:2" ht="12.75">
      <c r="A22" s="13">
        <v>0.2</v>
      </c>
      <c r="B22" s="13" t="s">
        <v>8</v>
      </c>
    </row>
    <row r="23" spans="1:2" ht="12.75">
      <c r="A23" s="13">
        <v>0.2</v>
      </c>
      <c r="B23" s="13" t="s">
        <v>8</v>
      </c>
    </row>
    <row r="24" spans="1:2" ht="12.75">
      <c r="A24" s="13">
        <v>0.2</v>
      </c>
      <c r="B24" s="13" t="s">
        <v>8</v>
      </c>
    </row>
    <row r="25" spans="1:3" s="12" customFormat="1" ht="12.75">
      <c r="A25" s="13">
        <v>0.2</v>
      </c>
      <c r="B25" s="13" t="s">
        <v>8</v>
      </c>
      <c r="C25" s="121"/>
    </row>
    <row r="26" spans="1:3" ht="12.75">
      <c r="A26" s="14">
        <v>0.2</v>
      </c>
      <c r="B26" s="14" t="s">
        <v>8</v>
      </c>
      <c r="C26" s="54"/>
    </row>
    <row r="27" spans="1:3" ht="12.75">
      <c r="A27" s="13">
        <v>0.2</v>
      </c>
      <c r="B27" s="13" t="s">
        <v>8</v>
      </c>
      <c r="C27" s="54"/>
    </row>
    <row r="28" spans="1:3" ht="12.75">
      <c r="A28" s="13">
        <v>0.2</v>
      </c>
      <c r="B28" s="13" t="s">
        <v>8</v>
      </c>
      <c r="C28" s="121"/>
    </row>
    <row r="29" spans="1:4" ht="12.75">
      <c r="A29" s="13">
        <v>0.2</v>
      </c>
      <c r="B29" s="13" t="s">
        <v>8</v>
      </c>
      <c r="C29" s="54"/>
      <c r="D29" s="9">
        <f>SUM(A14:A29)</f>
        <v>3.2000000000000006</v>
      </c>
    </row>
    <row r="30" spans="1:4" ht="12.75">
      <c r="A30" s="13">
        <v>0.36</v>
      </c>
      <c r="B30" s="13" t="s">
        <v>29</v>
      </c>
      <c r="C30" s="121"/>
      <c r="D30" s="9">
        <f>SUM(A30)</f>
        <v>0.36</v>
      </c>
    </row>
    <row r="31" spans="1:3" ht="12.75">
      <c r="A31" s="13">
        <v>0.166</v>
      </c>
      <c r="B31" s="13" t="s">
        <v>16</v>
      </c>
      <c r="C31" s="121"/>
    </row>
    <row r="32" spans="1:2" ht="12.75">
      <c r="A32" s="14">
        <v>0.166</v>
      </c>
      <c r="B32" s="14" t="s">
        <v>16</v>
      </c>
    </row>
    <row r="33" spans="1:3" ht="12.75">
      <c r="A33" s="13">
        <v>0.166</v>
      </c>
      <c r="B33" s="13" t="s">
        <v>16</v>
      </c>
      <c r="C33" s="121"/>
    </row>
    <row r="34" spans="1:3" ht="12.75">
      <c r="A34" s="13">
        <v>0.166</v>
      </c>
      <c r="B34" s="13" t="s">
        <v>16</v>
      </c>
      <c r="C34" s="121"/>
    </row>
    <row r="35" spans="1:3" ht="12.75">
      <c r="A35" s="13">
        <v>0.166</v>
      </c>
      <c r="B35" s="13" t="s">
        <v>16</v>
      </c>
      <c r="C35" s="121"/>
    </row>
    <row r="36" spans="1:3" ht="12.75">
      <c r="A36" s="13">
        <v>0.166</v>
      </c>
      <c r="B36" s="13" t="s">
        <v>16</v>
      </c>
      <c r="C36" s="54"/>
    </row>
    <row r="37" spans="1:3" ht="12.75">
      <c r="A37" s="13">
        <v>0.166</v>
      </c>
      <c r="B37" s="13" t="s">
        <v>16</v>
      </c>
      <c r="C37" s="54"/>
    </row>
    <row r="38" spans="1:2" ht="12.75">
      <c r="A38" s="13">
        <v>0.166</v>
      </c>
      <c r="B38" s="13" t="s">
        <v>16</v>
      </c>
    </row>
    <row r="39" spans="1:4" ht="12.75">
      <c r="A39" s="13">
        <v>0.166</v>
      </c>
      <c r="B39" s="13" t="s">
        <v>16</v>
      </c>
      <c r="D39" s="9">
        <f>SUM(A31:A39)</f>
        <v>1.494</v>
      </c>
    </row>
    <row r="40" spans="1:2" ht="12.75">
      <c r="A40" s="13">
        <v>0.3</v>
      </c>
      <c r="B40" s="13" t="s">
        <v>89</v>
      </c>
    </row>
    <row r="41" spans="1:2" ht="12.75">
      <c r="A41" s="14">
        <v>0.3</v>
      </c>
      <c r="B41" s="14" t="s">
        <v>89</v>
      </c>
    </row>
    <row r="42" spans="1:2" ht="12.75">
      <c r="A42" s="14">
        <v>0.3</v>
      </c>
      <c r="B42" s="14" t="s">
        <v>89</v>
      </c>
    </row>
    <row r="43" spans="1:3" ht="12.75">
      <c r="A43" s="13">
        <v>0.3</v>
      </c>
      <c r="B43" s="14" t="s">
        <v>89</v>
      </c>
      <c r="C43" s="121"/>
    </row>
    <row r="44" spans="1:2" ht="12.75">
      <c r="A44" s="13">
        <v>0.3</v>
      </c>
      <c r="B44" s="13" t="s">
        <v>89</v>
      </c>
    </row>
    <row r="45" spans="1:3" ht="12.75">
      <c r="A45" s="13">
        <v>0.3</v>
      </c>
      <c r="B45" s="13" t="s">
        <v>89</v>
      </c>
      <c r="C45" s="54"/>
    </row>
    <row r="46" spans="1:3" s="12" customFormat="1" ht="12.75">
      <c r="A46" s="13">
        <v>0.3</v>
      </c>
      <c r="B46" s="14" t="s">
        <v>89</v>
      </c>
      <c r="C46" s="121"/>
    </row>
    <row r="47" spans="1:3" ht="12.75">
      <c r="A47" s="13">
        <v>0.3</v>
      </c>
      <c r="B47" s="14" t="s">
        <v>89</v>
      </c>
      <c r="C47" s="121"/>
    </row>
    <row r="48" spans="1:3" ht="12.75">
      <c r="A48" s="13">
        <v>0.3</v>
      </c>
      <c r="B48" s="14" t="s">
        <v>89</v>
      </c>
      <c r="C48" s="54"/>
    </row>
    <row r="49" spans="1:3" ht="12.75">
      <c r="A49" s="13">
        <v>0.3</v>
      </c>
      <c r="B49" s="14" t="s">
        <v>89</v>
      </c>
      <c r="C49" s="121"/>
    </row>
    <row r="50" spans="1:3" ht="12.75">
      <c r="A50" s="13">
        <v>0.3</v>
      </c>
      <c r="B50" s="13" t="s">
        <v>89</v>
      </c>
      <c r="C50" s="121"/>
    </row>
    <row r="51" spans="1:3" ht="12.75">
      <c r="A51" s="13">
        <v>0.3</v>
      </c>
      <c r="B51" s="14" t="s">
        <v>89</v>
      </c>
      <c r="C51" s="121"/>
    </row>
    <row r="52" spans="1:2" ht="12.75">
      <c r="A52" s="13">
        <v>0.3</v>
      </c>
      <c r="B52" s="13" t="s">
        <v>89</v>
      </c>
    </row>
    <row r="53" spans="1:3" ht="12.75">
      <c r="A53" s="13">
        <v>0.3</v>
      </c>
      <c r="B53" s="13" t="s">
        <v>89</v>
      </c>
      <c r="C53" s="121"/>
    </row>
    <row r="54" spans="1:4" s="12" customFormat="1" ht="12.75">
      <c r="A54" s="14">
        <v>0.3</v>
      </c>
      <c r="B54" s="14" t="s">
        <v>89</v>
      </c>
      <c r="C54" s="54"/>
      <c r="D54" s="12">
        <f>SUM(A40:A54)</f>
        <v>4.499999999999999</v>
      </c>
    </row>
    <row r="55" spans="1:3" ht="12.75">
      <c r="A55" s="13">
        <v>0.005</v>
      </c>
      <c r="B55" s="13" t="s">
        <v>25</v>
      </c>
      <c r="C55" s="121"/>
    </row>
    <row r="56" spans="1:3" s="12" customFormat="1" ht="12.75">
      <c r="A56" s="13">
        <v>0.005</v>
      </c>
      <c r="B56" s="13" t="s">
        <v>25</v>
      </c>
      <c r="C56" s="121"/>
    </row>
    <row r="57" spans="1:3" ht="12.75">
      <c r="A57" s="13">
        <v>0.005</v>
      </c>
      <c r="B57" s="13" t="s">
        <v>25</v>
      </c>
      <c r="C57" s="121"/>
    </row>
    <row r="58" spans="1:4" s="12" customFormat="1" ht="12.75">
      <c r="A58" s="13">
        <v>0.005</v>
      </c>
      <c r="B58" s="13" t="s">
        <v>25</v>
      </c>
      <c r="C58" s="121"/>
      <c r="D58" s="12">
        <f>SUM(A55:A58)</f>
        <v>0.02</v>
      </c>
    </row>
    <row r="59" spans="1:4" ht="12.75">
      <c r="A59" s="13">
        <v>0.15</v>
      </c>
      <c r="B59" s="13" t="s">
        <v>22</v>
      </c>
      <c r="C59" s="121"/>
      <c r="D59" s="9">
        <f>SUM(A59)</f>
        <v>0.15</v>
      </c>
    </row>
    <row r="60" spans="1:3" ht="12.75">
      <c r="A60" s="14">
        <v>0.44</v>
      </c>
      <c r="B60" s="14" t="s">
        <v>19</v>
      </c>
      <c r="C60" s="121"/>
    </row>
    <row r="61" spans="1:3" ht="12.75">
      <c r="A61" s="14">
        <v>0.44</v>
      </c>
      <c r="B61" s="14" t="s">
        <v>19</v>
      </c>
      <c r="C61" s="121"/>
    </row>
    <row r="62" spans="1:3" ht="12.75">
      <c r="A62" s="13">
        <v>0.44</v>
      </c>
      <c r="B62" s="13" t="s">
        <v>19</v>
      </c>
      <c r="C62" s="54"/>
    </row>
    <row r="63" spans="1:3" s="12" customFormat="1" ht="12.75">
      <c r="A63" s="14">
        <v>0.44</v>
      </c>
      <c r="B63" s="14" t="s">
        <v>19</v>
      </c>
      <c r="C63" s="121"/>
    </row>
    <row r="64" spans="1:2" ht="12.75">
      <c r="A64" s="13">
        <v>0.44</v>
      </c>
      <c r="B64" s="13" t="s">
        <v>19</v>
      </c>
    </row>
    <row r="65" spans="1:3" s="12" customFormat="1" ht="12.75">
      <c r="A65" s="14">
        <v>0.44</v>
      </c>
      <c r="B65" s="14" t="s">
        <v>19</v>
      </c>
      <c r="C65" s="54"/>
    </row>
    <row r="66" spans="1:2" ht="12.75">
      <c r="A66" s="14">
        <v>0.44</v>
      </c>
      <c r="B66" s="14" t="s">
        <v>19</v>
      </c>
    </row>
    <row r="67" spans="1:4" ht="12.75">
      <c r="A67" s="14">
        <v>0.44</v>
      </c>
      <c r="B67" s="14" t="s">
        <v>19</v>
      </c>
      <c r="C67" s="121"/>
      <c r="D67" s="9">
        <f>SUM(A60:A67)</f>
        <v>3.52</v>
      </c>
    </row>
    <row r="68" spans="1:3" s="12" customFormat="1" ht="12.75">
      <c r="A68" s="13">
        <v>0.2</v>
      </c>
      <c r="B68" s="13" t="s">
        <v>30</v>
      </c>
      <c r="C68" s="9"/>
    </row>
    <row r="69" spans="1:3" s="12" customFormat="1" ht="12.75">
      <c r="A69" s="13">
        <v>0.2</v>
      </c>
      <c r="B69" s="13" t="s">
        <v>30</v>
      </c>
      <c r="C69" s="9"/>
    </row>
    <row r="70" spans="1:3" ht="12.75">
      <c r="A70" s="13">
        <v>0.2</v>
      </c>
      <c r="B70" s="13" t="s">
        <v>30</v>
      </c>
      <c r="C70" s="121"/>
    </row>
    <row r="71" spans="1:3" ht="12.75">
      <c r="A71" s="13">
        <v>0.2</v>
      </c>
      <c r="B71" s="13" t="s">
        <v>30</v>
      </c>
      <c r="C71" s="121"/>
    </row>
    <row r="72" spans="1:2" ht="12.75">
      <c r="A72" s="13">
        <v>0.2</v>
      </c>
      <c r="B72" s="13" t="s">
        <v>30</v>
      </c>
    </row>
    <row r="73" spans="1:2" ht="12.75">
      <c r="A73" s="13">
        <v>0.2</v>
      </c>
      <c r="B73" s="13" t="s">
        <v>30</v>
      </c>
    </row>
    <row r="74" spans="1:3" ht="12.75">
      <c r="A74" s="13">
        <v>0.2</v>
      </c>
      <c r="B74" s="13" t="s">
        <v>30</v>
      </c>
      <c r="C74" s="121"/>
    </row>
    <row r="75" spans="1:3" ht="12.75">
      <c r="A75" s="13">
        <v>0.2</v>
      </c>
      <c r="B75" s="13" t="s">
        <v>30</v>
      </c>
      <c r="C75" s="121"/>
    </row>
    <row r="76" spans="1:2" ht="12.75">
      <c r="A76" s="13">
        <v>0.2</v>
      </c>
      <c r="B76" s="13" t="s">
        <v>30</v>
      </c>
    </row>
    <row r="77" spans="1:4" s="12" customFormat="1" ht="12.75">
      <c r="A77" s="14">
        <v>0.2</v>
      </c>
      <c r="B77" s="14" t="s">
        <v>30</v>
      </c>
      <c r="C77" s="9"/>
      <c r="D77" s="12">
        <f>SUM(A68:A77)</f>
        <v>1.9999999999999998</v>
      </c>
    </row>
    <row r="78" spans="1:2" ht="12.75">
      <c r="A78" s="13">
        <v>0.2</v>
      </c>
      <c r="B78" s="13" t="s">
        <v>4</v>
      </c>
    </row>
    <row r="79" spans="1:3" ht="12.75">
      <c r="A79" s="13">
        <v>0.2</v>
      </c>
      <c r="B79" s="13" t="s">
        <v>4</v>
      </c>
      <c r="C79" s="121"/>
    </row>
    <row r="80" spans="1:3" ht="12.75">
      <c r="A80" s="13">
        <v>0.2</v>
      </c>
      <c r="B80" s="13" t="s">
        <v>4</v>
      </c>
      <c r="C80" s="121"/>
    </row>
    <row r="81" spans="1:2" ht="12.75">
      <c r="A81" s="13">
        <v>0.2</v>
      </c>
      <c r="B81" s="14" t="s">
        <v>4</v>
      </c>
    </row>
    <row r="82" spans="1:2" ht="12.75">
      <c r="A82" s="13">
        <v>0.2</v>
      </c>
      <c r="B82" s="14" t="s">
        <v>4</v>
      </c>
    </row>
    <row r="83" spans="1:3" s="12" customFormat="1" ht="12.75">
      <c r="A83" s="13">
        <v>0.2</v>
      </c>
      <c r="B83" s="14" t="s">
        <v>4</v>
      </c>
      <c r="C83" s="9"/>
    </row>
    <row r="84" spans="1:3" ht="12.75">
      <c r="A84" s="13">
        <v>0.2</v>
      </c>
      <c r="B84" s="14" t="s">
        <v>4</v>
      </c>
      <c r="C84" s="54"/>
    </row>
    <row r="85" spans="1:3" ht="12.75">
      <c r="A85" s="13">
        <v>0.2</v>
      </c>
      <c r="B85" s="14" t="s">
        <v>4</v>
      </c>
      <c r="C85" s="121"/>
    </row>
    <row r="86" spans="1:2" ht="12.75">
      <c r="A86" s="13">
        <v>0.2</v>
      </c>
      <c r="B86" s="14" t="s">
        <v>4</v>
      </c>
    </row>
    <row r="87" spans="1:3" ht="12.75">
      <c r="A87" s="13">
        <v>0.2</v>
      </c>
      <c r="B87" s="13" t="s">
        <v>4</v>
      </c>
      <c r="C87" s="121"/>
    </row>
    <row r="88" spans="1:3" ht="12.75">
      <c r="A88" s="13">
        <v>0.2</v>
      </c>
      <c r="B88" s="13" t="s">
        <v>4</v>
      </c>
      <c r="C88" s="121"/>
    </row>
    <row r="89" spans="1:3" ht="12.75">
      <c r="A89" s="13">
        <v>0.2</v>
      </c>
      <c r="B89" s="13" t="s">
        <v>4</v>
      </c>
      <c r="C89" s="121"/>
    </row>
    <row r="90" spans="1:2" ht="12.75">
      <c r="A90" s="13">
        <v>0.2</v>
      </c>
      <c r="B90" s="13" t="s">
        <v>4</v>
      </c>
    </row>
    <row r="91" spans="1:3" ht="12.75">
      <c r="A91" s="13">
        <v>0.2</v>
      </c>
      <c r="B91" s="13" t="s">
        <v>4</v>
      </c>
      <c r="C91" s="121"/>
    </row>
    <row r="92" spans="1:3" ht="12.75">
      <c r="A92" s="13">
        <v>0.2</v>
      </c>
      <c r="B92" s="13" t="s">
        <v>4</v>
      </c>
      <c r="C92" s="121"/>
    </row>
    <row r="93" spans="1:3" ht="12.75">
      <c r="A93" s="13">
        <v>0.2</v>
      </c>
      <c r="B93" s="13" t="s">
        <v>4</v>
      </c>
      <c r="C93" s="121"/>
    </row>
    <row r="94" spans="1:2" ht="12.75">
      <c r="A94" s="13">
        <v>0.2</v>
      </c>
      <c r="B94" s="13" t="s">
        <v>4</v>
      </c>
    </row>
    <row r="95" spans="1:3" ht="12.75">
      <c r="A95" s="13">
        <v>0.2</v>
      </c>
      <c r="B95" s="13" t="s">
        <v>4</v>
      </c>
      <c r="C95" s="54"/>
    </row>
    <row r="96" spans="1:3" ht="12.75">
      <c r="A96" s="13">
        <v>0.2</v>
      </c>
      <c r="B96" s="13" t="s">
        <v>4</v>
      </c>
      <c r="C96" s="54"/>
    </row>
    <row r="97" spans="1:3" ht="12.75">
      <c r="A97" s="13">
        <v>0.2</v>
      </c>
      <c r="B97" s="13" t="s">
        <v>4</v>
      </c>
      <c r="C97" s="121"/>
    </row>
    <row r="98" spans="1:2" ht="12.75">
      <c r="A98" s="13">
        <v>0.2</v>
      </c>
      <c r="B98" s="13" t="s">
        <v>4</v>
      </c>
    </row>
    <row r="99" spans="1:2" ht="12.75">
      <c r="A99" s="13">
        <v>0.2</v>
      </c>
      <c r="B99" s="13" t="s">
        <v>4</v>
      </c>
    </row>
    <row r="100" spans="1:2" ht="12.75">
      <c r="A100" s="13">
        <v>0.2</v>
      </c>
      <c r="B100" s="13" t="s">
        <v>4</v>
      </c>
    </row>
    <row r="101" spans="1:3" ht="12.75">
      <c r="A101" s="13">
        <v>0.2</v>
      </c>
      <c r="B101" s="13" t="s">
        <v>4</v>
      </c>
      <c r="C101" s="121"/>
    </row>
    <row r="102" spans="1:3" s="12" customFormat="1" ht="12.75">
      <c r="A102" s="13">
        <v>0.2</v>
      </c>
      <c r="B102" s="13" t="s">
        <v>4</v>
      </c>
      <c r="C102" s="121"/>
    </row>
    <row r="103" spans="1:3" ht="12.75">
      <c r="A103" s="13">
        <v>0.2</v>
      </c>
      <c r="B103" s="13" t="s">
        <v>4</v>
      </c>
      <c r="C103" s="121"/>
    </row>
    <row r="104" spans="1:3" ht="12.75">
      <c r="A104" s="13">
        <v>0.2</v>
      </c>
      <c r="B104" s="13" t="s">
        <v>4</v>
      </c>
      <c r="C104" s="54"/>
    </row>
    <row r="105" spans="1:3" ht="12.75">
      <c r="A105" s="13">
        <v>0.2</v>
      </c>
      <c r="B105" s="13" t="s">
        <v>4</v>
      </c>
      <c r="C105" s="121"/>
    </row>
    <row r="106" spans="1:3" ht="12.75">
      <c r="A106" s="13">
        <v>0.2</v>
      </c>
      <c r="B106" s="13" t="s">
        <v>4</v>
      </c>
      <c r="C106" s="121"/>
    </row>
    <row r="107" spans="1:3" s="12" customFormat="1" ht="12.75">
      <c r="A107" s="13">
        <v>0.2</v>
      </c>
      <c r="B107" s="13" t="s">
        <v>4</v>
      </c>
      <c r="C107" s="121"/>
    </row>
    <row r="108" spans="1:2" ht="12.75">
      <c r="A108" s="13">
        <v>0.2</v>
      </c>
      <c r="B108" s="13" t="s">
        <v>4</v>
      </c>
    </row>
    <row r="109" spans="1:3" ht="12.75">
      <c r="A109" s="13">
        <v>0.2</v>
      </c>
      <c r="B109" s="13" t="s">
        <v>4</v>
      </c>
      <c r="C109" s="121"/>
    </row>
    <row r="110" spans="1:2" ht="12.75">
      <c r="A110" s="13">
        <v>0.2</v>
      </c>
      <c r="B110" s="13" t="s">
        <v>4</v>
      </c>
    </row>
    <row r="111" spans="1:3" ht="12.75">
      <c r="A111" s="13">
        <v>0.2</v>
      </c>
      <c r="B111" s="13" t="s">
        <v>4</v>
      </c>
      <c r="C111" s="121"/>
    </row>
    <row r="112" spans="1:3" s="12" customFormat="1" ht="12.75">
      <c r="A112" s="13">
        <v>0.2</v>
      </c>
      <c r="B112" s="13" t="s">
        <v>4</v>
      </c>
      <c r="C112" s="121"/>
    </row>
    <row r="113" spans="1:3" s="12" customFormat="1" ht="12.75">
      <c r="A113" s="13">
        <v>0.2</v>
      </c>
      <c r="B113" s="13" t="s">
        <v>4</v>
      </c>
      <c r="C113" s="121"/>
    </row>
    <row r="114" spans="1:3" ht="12.75">
      <c r="A114" s="13">
        <v>0.2</v>
      </c>
      <c r="B114" s="13" t="s">
        <v>4</v>
      </c>
      <c r="C114" s="54"/>
    </row>
    <row r="115" spans="1:2" ht="12.75">
      <c r="A115" s="13">
        <v>0.2</v>
      </c>
      <c r="B115" s="13" t="s">
        <v>4</v>
      </c>
    </row>
    <row r="116" spans="1:3" ht="12.75">
      <c r="A116" s="13">
        <v>0.2</v>
      </c>
      <c r="B116" s="13" t="s">
        <v>4</v>
      </c>
      <c r="C116" s="54"/>
    </row>
    <row r="117" spans="1:3" ht="12.75">
      <c r="A117" s="13">
        <v>0.2</v>
      </c>
      <c r="B117" s="13" t="s">
        <v>4</v>
      </c>
      <c r="C117" s="121"/>
    </row>
    <row r="118" spans="1:3" s="12" customFormat="1" ht="12.75">
      <c r="A118" s="13">
        <v>0.2</v>
      </c>
      <c r="B118" s="13" t="s">
        <v>4</v>
      </c>
      <c r="C118" s="121"/>
    </row>
    <row r="119" spans="1:2" ht="12.75">
      <c r="A119" s="13">
        <v>0.2</v>
      </c>
      <c r="B119" s="13" t="s">
        <v>4</v>
      </c>
    </row>
    <row r="120" spans="1:2" ht="12.75">
      <c r="A120" s="13">
        <v>0.2</v>
      </c>
      <c r="B120" s="13" t="s">
        <v>4</v>
      </c>
    </row>
    <row r="121" spans="1:3" ht="12.75">
      <c r="A121" s="13">
        <v>0.2</v>
      </c>
      <c r="B121" s="13" t="s">
        <v>4</v>
      </c>
      <c r="C121" s="121"/>
    </row>
    <row r="122" spans="1:3" ht="12.75">
      <c r="A122" s="13">
        <v>0.2</v>
      </c>
      <c r="B122" s="13" t="s">
        <v>4</v>
      </c>
      <c r="C122" s="121"/>
    </row>
    <row r="123" spans="1:3" ht="12.75">
      <c r="A123" s="13">
        <v>0.2</v>
      </c>
      <c r="B123" s="13" t="s">
        <v>4</v>
      </c>
      <c r="C123" s="54"/>
    </row>
    <row r="124" spans="1:2" ht="12.75">
      <c r="A124" s="13">
        <v>0.2</v>
      </c>
      <c r="B124" s="13" t="s">
        <v>4</v>
      </c>
    </row>
    <row r="125" spans="1:3" ht="12.75">
      <c r="A125" s="13">
        <v>0.2</v>
      </c>
      <c r="B125" s="13" t="s">
        <v>4</v>
      </c>
      <c r="C125" s="54"/>
    </row>
    <row r="126" spans="1:3" ht="12.75">
      <c r="A126" s="13">
        <v>0.2</v>
      </c>
      <c r="B126" s="13" t="s">
        <v>4</v>
      </c>
      <c r="C126" s="121"/>
    </row>
    <row r="127" spans="1:2" ht="12.75">
      <c r="A127" s="13">
        <v>0.2</v>
      </c>
      <c r="B127" s="13" t="s">
        <v>4</v>
      </c>
    </row>
    <row r="128" spans="1:2" ht="12.75">
      <c r="A128" s="13">
        <v>0.2</v>
      </c>
      <c r="B128" s="13" t="s">
        <v>4</v>
      </c>
    </row>
    <row r="129" spans="1:3" ht="12.75">
      <c r="A129" s="13">
        <v>0.2</v>
      </c>
      <c r="B129" s="13" t="s">
        <v>4</v>
      </c>
      <c r="C129" s="121"/>
    </row>
    <row r="130" spans="1:3" s="12" customFormat="1" ht="12.75">
      <c r="A130" s="13">
        <v>0.2</v>
      </c>
      <c r="B130" s="13" t="s">
        <v>4</v>
      </c>
      <c r="C130" s="121"/>
    </row>
    <row r="131" spans="1:3" s="12" customFormat="1" ht="12.75">
      <c r="A131" s="13">
        <v>0.2</v>
      </c>
      <c r="B131" s="13" t="s">
        <v>4</v>
      </c>
      <c r="C131" s="121"/>
    </row>
    <row r="132" spans="1:3" ht="12.75">
      <c r="A132" s="13">
        <v>0.2</v>
      </c>
      <c r="B132" s="14" t="s">
        <v>4</v>
      </c>
      <c r="C132" s="121"/>
    </row>
    <row r="133" spans="1:3" ht="12.75">
      <c r="A133" s="13">
        <v>0.2</v>
      </c>
      <c r="B133" s="13" t="s">
        <v>4</v>
      </c>
      <c r="C133" s="54"/>
    </row>
    <row r="134" spans="1:4" ht="12.75">
      <c r="A134" s="13">
        <v>0.2</v>
      </c>
      <c r="B134" s="13" t="s">
        <v>4</v>
      </c>
      <c r="D134" s="9">
        <f>SUM(A78:A134)</f>
        <v>11.399999999999991</v>
      </c>
    </row>
    <row r="135" spans="1:2" ht="12.75">
      <c r="A135" s="14">
        <v>0.2</v>
      </c>
      <c r="B135" s="14" t="s">
        <v>20</v>
      </c>
    </row>
    <row r="136" spans="1:2" ht="12.75">
      <c r="A136" s="14">
        <v>0.2</v>
      </c>
      <c r="B136" s="14" t="s">
        <v>20</v>
      </c>
    </row>
    <row r="137" spans="1:2" ht="12.75">
      <c r="A137" s="13">
        <v>0.2</v>
      </c>
      <c r="B137" s="13" t="s">
        <v>20</v>
      </c>
    </row>
    <row r="138" spans="1:2" ht="12.75">
      <c r="A138" s="13">
        <v>0.2</v>
      </c>
      <c r="B138" s="13" t="s">
        <v>20</v>
      </c>
    </row>
    <row r="139" spans="1:3" s="12" customFormat="1" ht="12.75">
      <c r="A139" s="13">
        <v>0.2</v>
      </c>
      <c r="B139" s="13" t="s">
        <v>20</v>
      </c>
      <c r="C139" s="121"/>
    </row>
    <row r="140" spans="1:4" ht="12.75">
      <c r="A140" s="13">
        <v>0.2</v>
      </c>
      <c r="B140" s="13" t="s">
        <v>20</v>
      </c>
      <c r="C140" s="121"/>
      <c r="D140" s="9">
        <f>SUM(A135:A140)</f>
        <v>1.2</v>
      </c>
    </row>
    <row r="141" spans="1:2" ht="13.5" customHeight="1">
      <c r="A141" s="14">
        <v>0.01</v>
      </c>
      <c r="B141" s="14" t="s">
        <v>179</v>
      </c>
    </row>
    <row r="142" spans="1:3" ht="12.75">
      <c r="A142" s="14">
        <v>0.01</v>
      </c>
      <c r="B142" s="14" t="s">
        <v>179</v>
      </c>
      <c r="C142" s="121"/>
    </row>
    <row r="143" spans="1:2" ht="12.75">
      <c r="A143" s="14">
        <v>0.01</v>
      </c>
      <c r="B143" s="14" t="s">
        <v>179</v>
      </c>
    </row>
    <row r="144" spans="1:2" ht="12.75">
      <c r="A144" s="14">
        <v>0.01</v>
      </c>
      <c r="B144" s="14" t="s">
        <v>179</v>
      </c>
    </row>
    <row r="145" spans="1:3" ht="12.75">
      <c r="A145" s="14">
        <v>0.01</v>
      </c>
      <c r="B145" s="14" t="s">
        <v>179</v>
      </c>
      <c r="C145" s="121"/>
    </row>
    <row r="146" spans="1:2" ht="12.75" customHeight="1">
      <c r="A146" s="14">
        <v>0.01</v>
      </c>
      <c r="B146" s="14" t="s">
        <v>179</v>
      </c>
    </row>
    <row r="147" spans="1:3" ht="12.75">
      <c r="A147" s="14">
        <v>0.01</v>
      </c>
      <c r="B147" s="14" t="s">
        <v>179</v>
      </c>
      <c r="C147" s="121"/>
    </row>
    <row r="148" spans="1:3" ht="12.75">
      <c r="A148" s="13">
        <v>0.01</v>
      </c>
      <c r="B148" s="14" t="s">
        <v>179</v>
      </c>
      <c r="C148" s="121"/>
    </row>
    <row r="149" spans="1:3" ht="12.75">
      <c r="A149" s="14">
        <v>0.01</v>
      </c>
      <c r="B149" s="14" t="s">
        <v>179</v>
      </c>
      <c r="C149" s="54"/>
    </row>
    <row r="150" spans="1:3" ht="12.75">
      <c r="A150" s="14">
        <v>0.01</v>
      </c>
      <c r="B150" s="14" t="s">
        <v>179</v>
      </c>
      <c r="C150" s="121"/>
    </row>
    <row r="151" spans="1:3" s="12" customFormat="1" ht="12.75">
      <c r="A151" s="14">
        <v>0.01</v>
      </c>
      <c r="B151" s="14" t="s">
        <v>179</v>
      </c>
      <c r="C151" s="22"/>
    </row>
    <row r="152" spans="1:3" ht="12.75">
      <c r="A152" s="14">
        <v>0.01</v>
      </c>
      <c r="B152" s="14" t="s">
        <v>179</v>
      </c>
      <c r="C152" s="121"/>
    </row>
    <row r="153" spans="1:3" ht="12.75">
      <c r="A153" s="14">
        <v>0.01</v>
      </c>
      <c r="B153" s="14" t="s">
        <v>179</v>
      </c>
      <c r="C153" s="121"/>
    </row>
    <row r="154" spans="1:3" s="12" customFormat="1" ht="12.75">
      <c r="A154" s="14">
        <v>0.01</v>
      </c>
      <c r="B154" s="14" t="s">
        <v>179</v>
      </c>
      <c r="C154" s="22"/>
    </row>
    <row r="155" spans="1:3" ht="12.75">
      <c r="A155" s="14">
        <v>0.01</v>
      </c>
      <c r="B155" s="14" t="s">
        <v>179</v>
      </c>
      <c r="C155" s="54"/>
    </row>
    <row r="156" spans="1:2" ht="12.75">
      <c r="A156" s="14">
        <v>0.01</v>
      </c>
      <c r="B156" s="14" t="s">
        <v>179</v>
      </c>
    </row>
    <row r="157" spans="1:3" ht="12.75">
      <c r="A157" s="14">
        <v>0.01</v>
      </c>
      <c r="B157" s="14" t="s">
        <v>179</v>
      </c>
      <c r="C157" s="54"/>
    </row>
    <row r="158" spans="1:2" ht="12.75">
      <c r="A158" s="14">
        <v>0.01</v>
      </c>
      <c r="B158" s="14" t="s">
        <v>179</v>
      </c>
    </row>
    <row r="159" spans="1:2" ht="12.75">
      <c r="A159" s="14">
        <v>0.01</v>
      </c>
      <c r="B159" s="14" t="s">
        <v>179</v>
      </c>
    </row>
    <row r="160" spans="1:3" ht="12.75">
      <c r="A160" s="14">
        <v>0.01</v>
      </c>
      <c r="B160" s="14" t="s">
        <v>179</v>
      </c>
      <c r="C160" s="121"/>
    </row>
    <row r="161" spans="1:3" ht="12.75">
      <c r="A161" s="14">
        <v>0.01</v>
      </c>
      <c r="B161" s="14" t="s">
        <v>179</v>
      </c>
      <c r="C161" s="54"/>
    </row>
    <row r="162" spans="1:3" ht="12.75">
      <c r="A162" s="14">
        <v>0.01</v>
      </c>
      <c r="B162" s="14" t="s">
        <v>179</v>
      </c>
      <c r="C162" s="121"/>
    </row>
    <row r="163" spans="1:3" ht="12.75">
      <c r="A163" s="14">
        <v>0.01</v>
      </c>
      <c r="B163" s="14" t="s">
        <v>179</v>
      </c>
      <c r="C163" s="22"/>
    </row>
    <row r="164" spans="1:3" ht="12.75">
      <c r="A164" s="14">
        <v>0.01</v>
      </c>
      <c r="B164" s="14" t="s">
        <v>179</v>
      </c>
      <c r="C164" s="121"/>
    </row>
    <row r="165" spans="1:3" ht="12.75">
      <c r="A165" s="14">
        <v>0.01</v>
      </c>
      <c r="B165" s="14" t="s">
        <v>179</v>
      </c>
      <c r="C165" s="121"/>
    </row>
    <row r="166" spans="1:3" ht="12.75">
      <c r="A166" s="14">
        <v>0.01</v>
      </c>
      <c r="B166" s="14" t="s">
        <v>179</v>
      </c>
      <c r="C166" s="121"/>
    </row>
    <row r="167" spans="1:3" ht="12.75">
      <c r="A167" s="14">
        <v>0.01</v>
      </c>
      <c r="B167" s="14" t="s">
        <v>179</v>
      </c>
      <c r="C167" s="54"/>
    </row>
    <row r="168" spans="1:2" ht="12.75">
      <c r="A168" s="14">
        <v>0.01</v>
      </c>
      <c r="B168" s="14" t="s">
        <v>179</v>
      </c>
    </row>
    <row r="169" spans="1:4" ht="12.75">
      <c r="A169" s="14">
        <v>0.01</v>
      </c>
      <c r="B169" s="14" t="s">
        <v>179</v>
      </c>
      <c r="D169" s="9">
        <f>SUM(A141:A169)</f>
        <v>0.2900000000000001</v>
      </c>
    </row>
    <row r="170" spans="1:3" s="12" customFormat="1" ht="12.75" customHeight="1">
      <c r="A170" s="14">
        <v>0.16</v>
      </c>
      <c r="B170" s="14" t="s">
        <v>87</v>
      </c>
      <c r="C170" s="9"/>
    </row>
    <row r="171" spans="1:2" ht="12.75">
      <c r="A171" s="14">
        <v>0.16</v>
      </c>
      <c r="B171" s="14" t="s">
        <v>87</v>
      </c>
    </row>
    <row r="172" spans="1:2" ht="12.75">
      <c r="A172" s="14">
        <v>0.16</v>
      </c>
      <c r="B172" s="14" t="s">
        <v>87</v>
      </c>
    </row>
    <row r="173" spans="1:3" ht="12.75">
      <c r="A173" s="13">
        <v>0.16</v>
      </c>
      <c r="B173" s="13" t="s">
        <v>87</v>
      </c>
      <c r="C173" s="121"/>
    </row>
    <row r="174" spans="1:2" ht="12.75">
      <c r="A174" s="13">
        <v>0.16</v>
      </c>
      <c r="B174" s="14" t="s">
        <v>87</v>
      </c>
    </row>
    <row r="175" spans="1:3" ht="12.75">
      <c r="A175" s="13">
        <v>0.16</v>
      </c>
      <c r="B175" s="13" t="s">
        <v>87</v>
      </c>
      <c r="C175" s="121"/>
    </row>
    <row r="176" spans="1:3" ht="12.75">
      <c r="A176" s="13">
        <v>0.16</v>
      </c>
      <c r="B176" s="14" t="s">
        <v>87</v>
      </c>
      <c r="C176" s="54"/>
    </row>
    <row r="177" spans="1:3" ht="12.75">
      <c r="A177" s="13">
        <v>0.16</v>
      </c>
      <c r="B177" s="14" t="s">
        <v>87</v>
      </c>
      <c r="C177" s="121"/>
    </row>
    <row r="178" spans="1:2" ht="12.75">
      <c r="A178" s="13">
        <v>0.16</v>
      </c>
      <c r="B178" s="14" t="s">
        <v>87</v>
      </c>
    </row>
    <row r="179" spans="1:3" ht="12.75">
      <c r="A179" s="14">
        <v>0.16</v>
      </c>
      <c r="B179" s="14" t="s">
        <v>87</v>
      </c>
      <c r="C179" s="54"/>
    </row>
    <row r="180" spans="1:3" ht="12.75">
      <c r="A180" s="13">
        <v>0.16</v>
      </c>
      <c r="B180" s="13" t="s">
        <v>87</v>
      </c>
      <c r="C180" s="121"/>
    </row>
    <row r="181" spans="1:3" ht="12.75">
      <c r="A181" s="14">
        <v>0.16</v>
      </c>
      <c r="B181" s="14" t="s">
        <v>87</v>
      </c>
      <c r="C181" s="121"/>
    </row>
    <row r="182" spans="1:3" ht="12.75">
      <c r="A182" s="14">
        <v>0.16</v>
      </c>
      <c r="B182" s="14" t="s">
        <v>87</v>
      </c>
      <c r="C182" s="121"/>
    </row>
    <row r="183" spans="1:3" ht="12.75">
      <c r="A183" s="13">
        <v>0.16</v>
      </c>
      <c r="B183" s="14" t="s">
        <v>87</v>
      </c>
      <c r="C183" s="121"/>
    </row>
    <row r="184" spans="1:3" s="12" customFormat="1" ht="12.75">
      <c r="A184" s="13">
        <v>0.16</v>
      </c>
      <c r="B184" s="13" t="s">
        <v>87</v>
      </c>
      <c r="C184" s="9"/>
    </row>
    <row r="185" spans="1:3" ht="12.75">
      <c r="A185" s="14">
        <v>0.16</v>
      </c>
      <c r="B185" s="14" t="s">
        <v>87</v>
      </c>
      <c r="C185" s="121"/>
    </row>
    <row r="186" spans="1:2" ht="12.75">
      <c r="A186" s="14">
        <v>0.16</v>
      </c>
      <c r="B186" s="14" t="s">
        <v>87</v>
      </c>
    </row>
    <row r="187" spans="1:3" ht="12.75">
      <c r="A187" s="13">
        <v>0.16</v>
      </c>
      <c r="B187" s="13" t="s">
        <v>87</v>
      </c>
      <c r="C187" s="22"/>
    </row>
    <row r="188" spans="1:2" ht="12.75">
      <c r="A188" s="13">
        <v>0.16</v>
      </c>
      <c r="B188" s="14" t="s">
        <v>87</v>
      </c>
    </row>
    <row r="189" spans="1:3" ht="12.75">
      <c r="A189" s="13">
        <v>0.16</v>
      </c>
      <c r="B189" s="14" t="s">
        <v>87</v>
      </c>
      <c r="C189" s="121"/>
    </row>
    <row r="190" spans="1:2" ht="12.75">
      <c r="A190" s="14">
        <v>0.16</v>
      </c>
      <c r="B190" s="14" t="s">
        <v>87</v>
      </c>
    </row>
    <row r="191" spans="1:2" ht="12.75">
      <c r="A191" s="13">
        <v>0.16</v>
      </c>
      <c r="B191" s="13" t="s">
        <v>87</v>
      </c>
    </row>
    <row r="192" spans="1:3" ht="12.75">
      <c r="A192" s="14">
        <v>0.16</v>
      </c>
      <c r="B192" s="14" t="s">
        <v>87</v>
      </c>
      <c r="C192" s="121"/>
    </row>
    <row r="193" spans="1:3" ht="12.75">
      <c r="A193" s="13">
        <v>0.16</v>
      </c>
      <c r="B193" s="13" t="s">
        <v>88</v>
      </c>
      <c r="C193" s="54"/>
    </row>
    <row r="194" spans="1:3" ht="12.75">
      <c r="A194" s="13">
        <v>0.16</v>
      </c>
      <c r="B194" s="14" t="s">
        <v>88</v>
      </c>
      <c r="C194" s="121"/>
    </row>
    <row r="195" spans="1:3" s="12" customFormat="1" ht="12.75">
      <c r="A195" s="13">
        <v>0.16</v>
      </c>
      <c r="B195" s="14" t="s">
        <v>88</v>
      </c>
      <c r="C195" s="9"/>
    </row>
    <row r="196" spans="1:2" ht="12.75">
      <c r="A196" s="13">
        <v>0.16</v>
      </c>
      <c r="B196" s="14" t="s">
        <v>88</v>
      </c>
    </row>
    <row r="197" spans="1:3" ht="12.75">
      <c r="A197" s="13">
        <v>0.16</v>
      </c>
      <c r="B197" s="13" t="s">
        <v>88</v>
      </c>
      <c r="C197" s="121"/>
    </row>
    <row r="198" spans="1:5" s="12" customFormat="1" ht="12.75">
      <c r="A198" s="13">
        <v>0.16</v>
      </c>
      <c r="B198" s="14" t="s">
        <v>88</v>
      </c>
      <c r="C198" s="9"/>
      <c r="D198" s="12">
        <f>SUM(A170:A198)</f>
        <v>4.6400000000000015</v>
      </c>
      <c r="E198" s="12">
        <f>COUNT(B170:B198)</f>
        <v>0</v>
      </c>
    </row>
    <row r="199" spans="1:3" ht="12.75">
      <c r="A199" s="13">
        <v>0.2</v>
      </c>
      <c r="B199" s="13" t="s">
        <v>24</v>
      </c>
      <c r="C199" s="121"/>
    </row>
    <row r="200" spans="1:4" ht="12.75">
      <c r="A200" s="13">
        <v>0.2</v>
      </c>
      <c r="B200" s="13" t="s">
        <v>24</v>
      </c>
      <c r="C200" s="121"/>
      <c r="D200" s="9">
        <f>SUM(A199:A200)</f>
        <v>0.4</v>
      </c>
    </row>
    <row r="201" spans="1:3" ht="12.75">
      <c r="A201" s="13">
        <v>0.5</v>
      </c>
      <c r="B201" s="13" t="s">
        <v>23</v>
      </c>
      <c r="C201" s="121"/>
    </row>
    <row r="202" spans="1:3" ht="12.75">
      <c r="A202" s="13">
        <v>0.5</v>
      </c>
      <c r="B202" s="13" t="s">
        <v>23</v>
      </c>
      <c r="C202" s="54"/>
    </row>
    <row r="203" spans="1:3" s="12" customFormat="1" ht="12.75">
      <c r="A203" s="13">
        <v>0.5</v>
      </c>
      <c r="B203" s="13" t="s">
        <v>23</v>
      </c>
      <c r="C203" s="9"/>
    </row>
    <row r="204" spans="1:3" s="12" customFormat="1" ht="12.75">
      <c r="A204" s="14">
        <v>0.5</v>
      </c>
      <c r="B204" s="14" t="s">
        <v>23</v>
      </c>
      <c r="C204" s="121"/>
    </row>
    <row r="205" spans="1:3" ht="12.75">
      <c r="A205" s="13">
        <v>0.5</v>
      </c>
      <c r="B205" s="13" t="s">
        <v>23</v>
      </c>
      <c r="C205" s="54"/>
    </row>
    <row r="206" spans="1:2" ht="12.75">
      <c r="A206" s="13">
        <v>0.5</v>
      </c>
      <c r="B206" s="13" t="s">
        <v>23</v>
      </c>
    </row>
    <row r="207" spans="1:4" s="12" customFormat="1" ht="12.75">
      <c r="A207" s="13">
        <v>0.5</v>
      </c>
      <c r="B207" s="13" t="s">
        <v>23</v>
      </c>
      <c r="C207" s="9"/>
      <c r="D207" s="12">
        <f>SUM(A201:A207)</f>
        <v>3.5</v>
      </c>
    </row>
    <row r="208" spans="1:2" ht="12.75">
      <c r="A208" s="14">
        <v>0.2</v>
      </c>
      <c r="B208" s="14" t="s">
        <v>17</v>
      </c>
    </row>
    <row r="209" spans="1:4" s="12" customFormat="1" ht="12.75">
      <c r="A209" s="14">
        <v>0.2</v>
      </c>
      <c r="B209" s="14" t="s">
        <v>17</v>
      </c>
      <c r="C209" s="9"/>
      <c r="D209" s="12">
        <f>SUM(A208:A209)</f>
        <v>0.4</v>
      </c>
    </row>
    <row r="210" spans="1:3" ht="12.75">
      <c r="A210" s="14">
        <v>0.2</v>
      </c>
      <c r="B210" s="13" t="s">
        <v>21</v>
      </c>
      <c r="C210" s="121"/>
    </row>
    <row r="211" spans="1:3" ht="12.75">
      <c r="A211" s="13">
        <v>0.2</v>
      </c>
      <c r="B211" s="13" t="s">
        <v>21</v>
      </c>
      <c r="C211" s="121"/>
    </row>
    <row r="212" spans="1:3" s="12" customFormat="1" ht="12.75">
      <c r="A212" s="13">
        <v>0.2</v>
      </c>
      <c r="B212" s="13" t="s">
        <v>21</v>
      </c>
      <c r="C212" s="9"/>
    </row>
    <row r="213" spans="1:3" ht="12.75">
      <c r="A213" s="13">
        <v>0.2</v>
      </c>
      <c r="B213" s="13" t="s">
        <v>21</v>
      </c>
      <c r="C213" s="121"/>
    </row>
    <row r="214" spans="1:3" ht="12.75">
      <c r="A214" s="13">
        <v>0.2</v>
      </c>
      <c r="B214" s="13" t="s">
        <v>21</v>
      </c>
      <c r="C214" s="54"/>
    </row>
    <row r="215" spans="1:4" ht="12.75">
      <c r="A215" s="13">
        <v>0.2</v>
      </c>
      <c r="B215" s="13" t="s">
        <v>21</v>
      </c>
      <c r="C215" s="121"/>
      <c r="D215" s="9">
        <f>SUM(A210:A215)</f>
        <v>1.2</v>
      </c>
    </row>
    <row r="216" spans="1:2" ht="12.75">
      <c r="A216" s="13">
        <v>0.36</v>
      </c>
      <c r="B216" s="13" t="s">
        <v>33</v>
      </c>
    </row>
    <row r="217" spans="1:2" ht="12.75">
      <c r="A217" s="13">
        <v>0.42</v>
      </c>
      <c r="B217" s="13" t="s">
        <v>33</v>
      </c>
    </row>
    <row r="218" spans="1:4" ht="12.75">
      <c r="A218" s="13">
        <v>0.42</v>
      </c>
      <c r="B218" s="13" t="s">
        <v>33</v>
      </c>
      <c r="C218" s="54"/>
      <c r="D218" s="9">
        <f>SUM(A216:A218)</f>
        <v>1.2</v>
      </c>
    </row>
    <row r="219" spans="1:3" ht="12.75">
      <c r="A219" s="13">
        <f>0.03*6</f>
        <v>0.18</v>
      </c>
      <c r="B219" s="13" t="s">
        <v>27</v>
      </c>
      <c r="C219" s="121"/>
    </row>
    <row r="220" spans="1:4" ht="12.75">
      <c r="A220" s="13">
        <f>0.03*6</f>
        <v>0.18</v>
      </c>
      <c r="B220" s="13" t="s">
        <v>27</v>
      </c>
      <c r="C220" s="121"/>
      <c r="D220" s="9">
        <f>SUM(A219:A220)</f>
        <v>0.36</v>
      </c>
    </row>
    <row r="221" spans="1:3" s="12" customFormat="1" ht="12.75">
      <c r="A221" s="14">
        <v>0.3</v>
      </c>
      <c r="B221" s="14" t="s">
        <v>180</v>
      </c>
      <c r="C221" s="9"/>
    </row>
    <row r="222" spans="1:3" ht="12.75">
      <c r="A222" s="13">
        <f>0.05*6</f>
        <v>0.30000000000000004</v>
      </c>
      <c r="B222" s="13" t="s">
        <v>180</v>
      </c>
      <c r="C222" s="121"/>
    </row>
    <row r="223" spans="1:3" ht="12.75">
      <c r="A223" s="13">
        <v>0.3</v>
      </c>
      <c r="B223" s="13" t="s">
        <v>180</v>
      </c>
      <c r="C223" s="121"/>
    </row>
    <row r="224" spans="1:4" ht="12.75">
      <c r="A224" s="13">
        <v>0.3</v>
      </c>
      <c r="B224" s="14" t="s">
        <v>180</v>
      </c>
      <c r="C224" s="54"/>
      <c r="D224" s="9">
        <f>SUM(A221:A224)</f>
        <v>1.2000000000000002</v>
      </c>
    </row>
    <row r="225" spans="1:2" ht="12.75">
      <c r="A225" s="13">
        <v>0.5</v>
      </c>
      <c r="B225" s="13" t="s">
        <v>28</v>
      </c>
    </row>
    <row r="226" spans="1:3" ht="12.75">
      <c r="A226" s="13">
        <v>0.2</v>
      </c>
      <c r="B226" s="13" t="s">
        <v>28</v>
      </c>
      <c r="C226" s="54"/>
    </row>
    <row r="227" spans="1:3" ht="12.75">
      <c r="A227" s="13">
        <v>0.2</v>
      </c>
      <c r="B227" s="13" t="s">
        <v>181</v>
      </c>
      <c r="C227" s="121"/>
    </row>
    <row r="228" spans="1:3" ht="12.75">
      <c r="A228" s="13">
        <v>0.2</v>
      </c>
      <c r="B228" s="13" t="s">
        <v>181</v>
      </c>
      <c r="C228" s="121"/>
    </row>
    <row r="229" spans="1:3" s="12" customFormat="1" ht="12.75">
      <c r="A229" s="13">
        <v>0.2</v>
      </c>
      <c r="B229" s="13" t="s">
        <v>181</v>
      </c>
      <c r="C229" s="54"/>
    </row>
    <row r="230" spans="1:3" s="12" customFormat="1" ht="12.75">
      <c r="A230" s="13">
        <v>0.2</v>
      </c>
      <c r="B230" s="13" t="s">
        <v>181</v>
      </c>
      <c r="C230" s="22"/>
    </row>
    <row r="231" spans="1:4" s="12" customFormat="1" ht="12.75">
      <c r="A231" s="13">
        <v>0.2</v>
      </c>
      <c r="B231" s="13" t="s">
        <v>181</v>
      </c>
      <c r="C231" s="121"/>
      <c r="D231" s="12">
        <f>SUM(A225:A231)</f>
        <v>1.6999999999999997</v>
      </c>
    </row>
    <row r="232" spans="1:3" s="12" customFormat="1" ht="12.75">
      <c r="A232" s="13">
        <v>0.2</v>
      </c>
      <c r="B232" s="13" t="s">
        <v>37</v>
      </c>
      <c r="C232" s="54"/>
    </row>
    <row r="233" spans="1:3" s="12" customFormat="1" ht="12.75">
      <c r="A233" s="13">
        <v>0.2</v>
      </c>
      <c r="B233" s="13" t="s">
        <v>37</v>
      </c>
      <c r="C233" s="121"/>
    </row>
    <row r="234" spans="1:3" s="12" customFormat="1" ht="12.75">
      <c r="A234" s="13">
        <v>0.2</v>
      </c>
      <c r="B234" s="13" t="s">
        <v>37</v>
      </c>
      <c r="C234" s="9"/>
    </row>
    <row r="235" spans="1:3" ht="12.75">
      <c r="A235" s="13">
        <v>0.2</v>
      </c>
      <c r="B235" s="13" t="s">
        <v>37</v>
      </c>
      <c r="C235" s="121"/>
    </row>
    <row r="236" spans="1:3" ht="12.75">
      <c r="A236" s="13">
        <v>0.2</v>
      </c>
      <c r="B236" s="13" t="s">
        <v>37</v>
      </c>
      <c r="C236" s="121"/>
    </row>
    <row r="237" spans="1:4" ht="12.75">
      <c r="A237" s="13">
        <v>0.2</v>
      </c>
      <c r="B237" s="13" t="s">
        <v>37</v>
      </c>
      <c r="C237" s="121"/>
      <c r="D237" s="9">
        <f>SUM(A232:A237)</f>
        <v>1.2</v>
      </c>
    </row>
    <row r="238" spans="1:3" ht="12.75">
      <c r="A238" s="13">
        <v>0.15</v>
      </c>
      <c r="B238" s="13" t="s">
        <v>13</v>
      </c>
      <c r="C238" s="121"/>
    </row>
    <row r="239" spans="1:3" ht="12.75">
      <c r="A239" s="14">
        <v>0.15</v>
      </c>
      <c r="B239" s="14" t="s">
        <v>13</v>
      </c>
      <c r="C239" s="121"/>
    </row>
    <row r="240" spans="1:4" ht="12.75">
      <c r="A240" s="13">
        <v>0.15</v>
      </c>
      <c r="B240" s="13" t="s">
        <v>13</v>
      </c>
      <c r="C240" s="22"/>
      <c r="D240" s="9">
        <f>SUM(A238:A240)</f>
        <v>0.44999999999999996</v>
      </c>
    </row>
    <row r="241" spans="1:3" ht="12.75">
      <c r="A241" s="13">
        <v>0.1</v>
      </c>
      <c r="B241" s="13" t="s">
        <v>5</v>
      </c>
      <c r="C241" s="121"/>
    </row>
    <row r="242" spans="1:3" ht="12.75">
      <c r="A242" s="14">
        <v>0.06</v>
      </c>
      <c r="B242" s="14" t="s">
        <v>5</v>
      </c>
      <c r="C242" s="22"/>
    </row>
    <row r="243" spans="1:3" s="12" customFormat="1" ht="12.75">
      <c r="A243" s="14">
        <v>0.1</v>
      </c>
      <c r="B243" s="14" t="s">
        <v>5</v>
      </c>
      <c r="C243" s="54"/>
    </row>
    <row r="244" spans="1:2" ht="12.75">
      <c r="A244" s="14">
        <v>0.06</v>
      </c>
      <c r="B244" s="14" t="s">
        <v>5</v>
      </c>
    </row>
    <row r="245" spans="1:2" ht="12.75">
      <c r="A245" s="13">
        <v>0.06</v>
      </c>
      <c r="B245" s="13" t="s">
        <v>5</v>
      </c>
    </row>
    <row r="246" spans="1:2" ht="12.75">
      <c r="A246" s="13">
        <v>0.1</v>
      </c>
      <c r="B246" s="13" t="s">
        <v>5</v>
      </c>
    </row>
    <row r="247" spans="1:2" ht="12.75">
      <c r="A247" s="13">
        <v>0.06</v>
      </c>
      <c r="B247" s="13" t="s">
        <v>5</v>
      </c>
    </row>
    <row r="248" spans="1:3" ht="12.75">
      <c r="A248" s="13">
        <v>0.1</v>
      </c>
      <c r="B248" s="13" t="s">
        <v>5</v>
      </c>
      <c r="C248" s="121"/>
    </row>
    <row r="249" spans="1:2" ht="12.75">
      <c r="A249" s="13">
        <v>0.1</v>
      </c>
      <c r="B249" s="13" t="s">
        <v>5</v>
      </c>
    </row>
    <row r="250" spans="1:3" ht="12.75">
      <c r="A250" s="13">
        <v>0.1</v>
      </c>
      <c r="B250" s="13" t="s">
        <v>5</v>
      </c>
      <c r="C250" s="121"/>
    </row>
    <row r="251" spans="1:3" ht="12.75">
      <c r="A251" s="13">
        <v>0.1</v>
      </c>
      <c r="B251" s="13" t="s">
        <v>5</v>
      </c>
      <c r="C251" s="54"/>
    </row>
    <row r="252" spans="1:3" ht="12.75">
      <c r="A252" s="13">
        <v>0.06</v>
      </c>
      <c r="B252" s="13" t="s">
        <v>5</v>
      </c>
      <c r="C252" s="54"/>
    </row>
    <row r="253" spans="1:3" ht="12.75">
      <c r="A253" s="13">
        <v>0.1</v>
      </c>
      <c r="B253" s="13" t="s">
        <v>5</v>
      </c>
      <c r="C253" s="121"/>
    </row>
    <row r="254" spans="1:3" s="12" customFormat="1" ht="12.75">
      <c r="A254" s="14">
        <v>0.06</v>
      </c>
      <c r="B254" s="14" t="s">
        <v>5</v>
      </c>
      <c r="C254" s="54"/>
    </row>
    <row r="255" spans="1:4" ht="12.75">
      <c r="A255" s="13">
        <v>0.1</v>
      </c>
      <c r="B255" s="13" t="s">
        <v>5</v>
      </c>
      <c r="C255" s="54"/>
      <c r="D255" s="9">
        <f>SUM(A241:A255)</f>
        <v>1.2600000000000002</v>
      </c>
    </row>
    <row r="256" spans="1:3" ht="12.75">
      <c r="A256" s="14">
        <v>0.01</v>
      </c>
      <c r="B256" s="14" t="s">
        <v>14</v>
      </c>
      <c r="C256" s="121"/>
    </row>
    <row r="257" spans="1:2" ht="12.75">
      <c r="A257" s="13">
        <v>0.01</v>
      </c>
      <c r="B257" s="13" t="s">
        <v>14</v>
      </c>
    </row>
    <row r="258" spans="1:3" ht="12.75">
      <c r="A258" s="14">
        <v>0.01</v>
      </c>
      <c r="B258" s="14" t="s">
        <v>14</v>
      </c>
      <c r="C258" s="121"/>
    </row>
    <row r="259" spans="1:3" ht="12.75">
      <c r="A259" s="14">
        <v>0.01</v>
      </c>
      <c r="B259" s="14" t="s">
        <v>14</v>
      </c>
      <c r="C259" s="121"/>
    </row>
    <row r="260" spans="1:3" s="12" customFormat="1" ht="12.75">
      <c r="A260" s="14">
        <v>0.01</v>
      </c>
      <c r="B260" s="14" t="s">
        <v>14</v>
      </c>
      <c r="C260" s="121"/>
    </row>
    <row r="261" spans="1:2" ht="12.75">
      <c r="A261" s="14">
        <v>0.01</v>
      </c>
      <c r="B261" s="14" t="s">
        <v>14</v>
      </c>
    </row>
    <row r="262" spans="1:2" ht="12.75">
      <c r="A262" s="14">
        <v>0.01</v>
      </c>
      <c r="B262" s="14" t="s">
        <v>14</v>
      </c>
    </row>
    <row r="263" spans="1:3" ht="12.75">
      <c r="A263" s="13">
        <v>0.01</v>
      </c>
      <c r="B263" s="13" t="s">
        <v>14</v>
      </c>
      <c r="C263" s="54"/>
    </row>
    <row r="264" spans="1:2" ht="12.75">
      <c r="A264" s="14">
        <v>0.01</v>
      </c>
      <c r="B264" s="14" t="s">
        <v>14</v>
      </c>
    </row>
    <row r="265" spans="1:2" ht="12.75">
      <c r="A265" s="14">
        <v>0.01</v>
      </c>
      <c r="B265" s="14" t="s">
        <v>14</v>
      </c>
    </row>
    <row r="266" spans="1:3" s="12" customFormat="1" ht="12.75">
      <c r="A266" s="14">
        <v>0.01</v>
      </c>
      <c r="B266" s="14" t="s">
        <v>14</v>
      </c>
      <c r="C266" s="121"/>
    </row>
    <row r="267" spans="1:2" ht="12.75">
      <c r="A267" s="14">
        <v>0.01</v>
      </c>
      <c r="B267" s="14" t="s">
        <v>14</v>
      </c>
    </row>
    <row r="268" spans="1:3" s="12" customFormat="1" ht="12.75">
      <c r="A268" s="13">
        <v>0.01</v>
      </c>
      <c r="B268" s="13" t="s">
        <v>14</v>
      </c>
      <c r="C268" s="121"/>
    </row>
    <row r="269" spans="1:3" s="12" customFormat="1" ht="12.75">
      <c r="A269" s="13">
        <v>0.01</v>
      </c>
      <c r="B269" s="13" t="s">
        <v>14</v>
      </c>
      <c r="C269" s="54"/>
    </row>
    <row r="270" spans="1:3" ht="12.75">
      <c r="A270" s="13">
        <v>0.01</v>
      </c>
      <c r="B270" s="13" t="s">
        <v>14</v>
      </c>
      <c r="C270" s="121"/>
    </row>
    <row r="271" spans="1:3" ht="12.75">
      <c r="A271" s="14">
        <v>0.01</v>
      </c>
      <c r="B271" s="14" t="s">
        <v>14</v>
      </c>
      <c r="C271" s="121"/>
    </row>
    <row r="272" spans="1:3" ht="12.75">
      <c r="A272" s="14">
        <v>0.01</v>
      </c>
      <c r="B272" s="14" t="s">
        <v>14</v>
      </c>
      <c r="C272" s="54"/>
    </row>
    <row r="273" spans="1:2" ht="12.75">
      <c r="A273" s="14">
        <v>0.01</v>
      </c>
      <c r="B273" s="14" t="s">
        <v>14</v>
      </c>
    </row>
    <row r="274" spans="1:3" ht="12.75">
      <c r="A274" s="13">
        <v>0.01</v>
      </c>
      <c r="B274" s="13" t="s">
        <v>14</v>
      </c>
      <c r="C274" s="54"/>
    </row>
    <row r="275" spans="1:3" ht="12.75">
      <c r="A275" s="13">
        <v>0.01</v>
      </c>
      <c r="B275" s="13" t="s">
        <v>14</v>
      </c>
      <c r="C275" s="54"/>
    </row>
    <row r="276" spans="1:3" ht="12.75">
      <c r="A276" s="13">
        <v>0.01</v>
      </c>
      <c r="B276" s="13" t="s">
        <v>14</v>
      </c>
      <c r="C276" s="121"/>
    </row>
    <row r="277" spans="1:3" ht="12.75">
      <c r="A277" s="14">
        <v>0.01</v>
      </c>
      <c r="B277" s="14" t="s">
        <v>14</v>
      </c>
      <c r="C277" s="121"/>
    </row>
    <row r="278" spans="1:3" ht="12.75">
      <c r="A278" s="13">
        <v>0.01</v>
      </c>
      <c r="B278" s="13" t="s">
        <v>14</v>
      </c>
      <c r="C278" s="121"/>
    </row>
    <row r="279" spans="1:3" s="12" customFormat="1" ht="12.75">
      <c r="A279" s="13">
        <v>0.01</v>
      </c>
      <c r="B279" s="13" t="s">
        <v>14</v>
      </c>
      <c r="C279" s="121"/>
    </row>
    <row r="280" spans="1:3" ht="12.75">
      <c r="A280" s="14">
        <v>0.01</v>
      </c>
      <c r="B280" s="14" t="s">
        <v>14</v>
      </c>
      <c r="C280" s="121"/>
    </row>
    <row r="281" spans="1:3" ht="12.75">
      <c r="A281" s="14">
        <v>0.01</v>
      </c>
      <c r="B281" s="14" t="s">
        <v>14</v>
      </c>
      <c r="C281" s="121"/>
    </row>
    <row r="282" spans="1:3" ht="12.75">
      <c r="A282" s="14">
        <v>0.01</v>
      </c>
      <c r="B282" s="14" t="s">
        <v>14</v>
      </c>
      <c r="C282" s="121"/>
    </row>
    <row r="283" spans="1:3" ht="12.75">
      <c r="A283" s="14">
        <v>0.01</v>
      </c>
      <c r="B283" s="14" t="s">
        <v>14</v>
      </c>
      <c r="C283" s="54"/>
    </row>
    <row r="284" spans="1:4" ht="12.75">
      <c r="A284" s="13">
        <v>0.01</v>
      </c>
      <c r="B284" s="13" t="s">
        <v>14</v>
      </c>
      <c r="D284" s="9">
        <f>SUM(A256:A284)</f>
        <v>0.2900000000000001</v>
      </c>
    </row>
    <row r="285" spans="1:2" ht="12.75">
      <c r="A285" s="14">
        <v>0.2</v>
      </c>
      <c r="B285" s="13" t="s">
        <v>35</v>
      </c>
    </row>
    <row r="286" spans="1:2" ht="12.75">
      <c r="A286" s="13">
        <v>0.2</v>
      </c>
      <c r="B286" s="13" t="s">
        <v>35</v>
      </c>
    </row>
    <row r="287" spans="1:3" ht="12.75">
      <c r="A287" s="13">
        <v>0.2</v>
      </c>
      <c r="B287" s="13" t="s">
        <v>35</v>
      </c>
      <c r="C287" s="121"/>
    </row>
    <row r="288" spans="1:2" ht="12.75">
      <c r="A288" s="13">
        <v>0.2</v>
      </c>
      <c r="B288" s="13" t="s">
        <v>35</v>
      </c>
    </row>
    <row r="289" spans="1:2" ht="12.75">
      <c r="A289" s="13">
        <v>0.2</v>
      </c>
      <c r="B289" s="13" t="s">
        <v>35</v>
      </c>
    </row>
    <row r="290" spans="1:3" ht="12.75">
      <c r="A290" s="13">
        <v>0.2</v>
      </c>
      <c r="B290" s="13" t="s">
        <v>35</v>
      </c>
      <c r="C290" s="121"/>
    </row>
    <row r="291" spans="1:4" ht="12.75">
      <c r="A291" s="14">
        <v>0.2</v>
      </c>
      <c r="B291" s="13" t="s">
        <v>35</v>
      </c>
      <c r="C291" s="54"/>
      <c r="D291" s="9">
        <f>SUM(A285:A291)</f>
        <v>1.4</v>
      </c>
    </row>
    <row r="292" spans="1:3" ht="12.75">
      <c r="A292" s="13">
        <v>0.36</v>
      </c>
      <c r="B292" s="13" t="s">
        <v>3</v>
      </c>
      <c r="C292" s="121"/>
    </row>
    <row r="293" spans="1:2" ht="12.75">
      <c r="A293" s="13">
        <v>0.5</v>
      </c>
      <c r="B293" s="13" t="s">
        <v>3</v>
      </c>
    </row>
    <row r="294" spans="1:3" s="12" customFormat="1" ht="12.75">
      <c r="A294" s="13">
        <v>0.4</v>
      </c>
      <c r="B294" s="13" t="s">
        <v>3</v>
      </c>
      <c r="C294" s="121"/>
    </row>
    <row r="295" spans="1:3" s="12" customFormat="1" ht="12.75">
      <c r="A295" s="14">
        <v>0.4</v>
      </c>
      <c r="B295" s="14" t="s">
        <v>3</v>
      </c>
      <c r="C295" s="121"/>
    </row>
    <row r="296" spans="1:3" ht="12.75">
      <c r="A296" s="13">
        <v>0.5</v>
      </c>
      <c r="B296" s="13" t="s">
        <v>3</v>
      </c>
      <c r="C296" s="121"/>
    </row>
    <row r="297" spans="1:4" ht="12.75">
      <c r="A297" s="13">
        <v>0.5</v>
      </c>
      <c r="B297" s="13" t="s">
        <v>36</v>
      </c>
      <c r="C297" s="121"/>
      <c r="D297" s="9">
        <f>SUM(A292:A297)</f>
        <v>2.66</v>
      </c>
    </row>
    <row r="298" spans="1:3" ht="12.75">
      <c r="A298" s="14">
        <v>0.2</v>
      </c>
      <c r="B298" s="14" t="s">
        <v>18</v>
      </c>
      <c r="C298" s="121"/>
    </row>
    <row r="299" spans="1:2" ht="12.75">
      <c r="A299" s="14">
        <v>0.2</v>
      </c>
      <c r="B299" s="14" t="s">
        <v>18</v>
      </c>
    </row>
    <row r="300" spans="1:3" ht="12.75">
      <c r="A300" s="13">
        <v>0.2</v>
      </c>
      <c r="B300" s="13" t="s">
        <v>18</v>
      </c>
      <c r="C300" s="121"/>
    </row>
    <row r="301" spans="1:2" ht="12.75">
      <c r="A301" s="13">
        <v>0.2</v>
      </c>
      <c r="B301" s="13" t="s">
        <v>18</v>
      </c>
    </row>
    <row r="302" spans="1:3" ht="12.75">
      <c r="A302" s="13">
        <v>0.2</v>
      </c>
      <c r="B302" s="13" t="s">
        <v>18</v>
      </c>
      <c r="C302" s="54"/>
    </row>
    <row r="303" spans="1:3" ht="12.75">
      <c r="A303" s="13">
        <v>0.2</v>
      </c>
      <c r="B303" s="13" t="s">
        <v>18</v>
      </c>
      <c r="C303" s="121"/>
    </row>
    <row r="304" spans="1:4" ht="12.75">
      <c r="A304" s="13">
        <v>0.2</v>
      </c>
      <c r="B304" s="13" t="s">
        <v>18</v>
      </c>
      <c r="C304" s="22"/>
      <c r="D304" s="9">
        <f>SUM(A298:A304)</f>
        <v>1.4</v>
      </c>
    </row>
    <row r="305" spans="1:3" ht="12.75">
      <c r="A305" s="14">
        <v>0.05</v>
      </c>
      <c r="B305" s="14" t="s">
        <v>15</v>
      </c>
      <c r="C305" s="121"/>
    </row>
    <row r="306" spans="1:3" ht="12.75">
      <c r="A306" s="14">
        <v>0.05</v>
      </c>
      <c r="B306" s="14" t="s">
        <v>15</v>
      </c>
      <c r="C306" s="121"/>
    </row>
    <row r="307" spans="1:3" ht="12.75">
      <c r="A307" s="14">
        <v>0.05</v>
      </c>
      <c r="B307" s="14" t="s">
        <v>15</v>
      </c>
      <c r="C307" s="121"/>
    </row>
    <row r="308" spans="1:10" ht="12.75">
      <c r="A308" s="14">
        <v>0.05</v>
      </c>
      <c r="B308" s="14" t="s">
        <v>15</v>
      </c>
      <c r="J308" s="12"/>
    </row>
    <row r="309" spans="1:3" ht="12.75">
      <c r="A309" s="14">
        <v>0.05</v>
      </c>
      <c r="B309" s="14" t="s">
        <v>15</v>
      </c>
      <c r="C309" s="22"/>
    </row>
    <row r="310" spans="1:3" ht="12.75">
      <c r="A310" s="14">
        <v>0.05</v>
      </c>
      <c r="B310" s="14" t="s">
        <v>15</v>
      </c>
      <c r="C310" s="54"/>
    </row>
    <row r="311" spans="1:3" s="12" customFormat="1" ht="12.75">
      <c r="A311" s="14">
        <v>0.05</v>
      </c>
      <c r="B311" s="14" t="s">
        <v>15</v>
      </c>
      <c r="C311" s="9"/>
    </row>
    <row r="312" spans="1:3" ht="12.75">
      <c r="A312" s="14">
        <v>0.05</v>
      </c>
      <c r="B312" s="14" t="s">
        <v>15</v>
      </c>
      <c r="C312" s="121"/>
    </row>
    <row r="313" spans="1:2" ht="12.75">
      <c r="A313" s="14">
        <v>0.05</v>
      </c>
      <c r="B313" s="14" t="s">
        <v>15</v>
      </c>
    </row>
    <row r="314" spans="1:3" ht="12.75">
      <c r="A314" s="14">
        <v>0.05</v>
      </c>
      <c r="B314" s="14" t="s">
        <v>15</v>
      </c>
      <c r="C314" s="121"/>
    </row>
    <row r="315" spans="1:3" ht="12.75">
      <c r="A315" s="14">
        <v>0.05</v>
      </c>
      <c r="B315" s="14" t="s">
        <v>15</v>
      </c>
      <c r="C315" s="121"/>
    </row>
    <row r="316" spans="1:3" ht="12.75">
      <c r="A316" s="14">
        <v>0.05</v>
      </c>
      <c r="B316" s="14" t="s">
        <v>15</v>
      </c>
      <c r="C316" s="121"/>
    </row>
    <row r="317" spans="1:3" ht="12.75">
      <c r="A317" s="14">
        <v>0.05</v>
      </c>
      <c r="B317" s="14" t="s">
        <v>15</v>
      </c>
      <c r="C317" s="121"/>
    </row>
    <row r="318" spans="1:3" ht="12.75">
      <c r="A318" s="14">
        <v>0.05</v>
      </c>
      <c r="B318" s="14" t="s">
        <v>15</v>
      </c>
      <c r="C318" s="22"/>
    </row>
    <row r="319" spans="1:3" ht="12.75">
      <c r="A319" s="14">
        <v>0.05</v>
      </c>
      <c r="B319" s="14" t="s">
        <v>15</v>
      </c>
      <c r="C319" s="121"/>
    </row>
    <row r="320" spans="1:3" ht="12.75">
      <c r="A320" s="14">
        <v>0.05</v>
      </c>
      <c r="B320" s="14" t="s">
        <v>15</v>
      </c>
      <c r="C320" s="22"/>
    </row>
    <row r="321" spans="1:3" ht="13.5" customHeight="1">
      <c r="A321" s="14">
        <v>0.05</v>
      </c>
      <c r="B321" s="14" t="s">
        <v>15</v>
      </c>
      <c r="C321" s="54"/>
    </row>
    <row r="322" spans="1:3" s="12" customFormat="1" ht="12.75">
      <c r="A322" s="14">
        <v>0.05</v>
      </c>
      <c r="B322" s="14" t="s">
        <v>15</v>
      </c>
      <c r="C322" s="9"/>
    </row>
    <row r="323" spans="1:3" ht="12.75">
      <c r="A323" s="14">
        <v>0.05</v>
      </c>
      <c r="B323" s="14" t="s">
        <v>15</v>
      </c>
      <c r="C323" s="121"/>
    </row>
    <row r="324" spans="1:3" ht="12.75">
      <c r="A324" s="14">
        <v>0.05</v>
      </c>
      <c r="B324" s="14" t="s">
        <v>15</v>
      </c>
      <c r="C324" s="121"/>
    </row>
    <row r="325" spans="1:3" ht="12.75">
      <c r="A325" s="14">
        <v>0.05</v>
      </c>
      <c r="B325" s="14" t="s">
        <v>15</v>
      </c>
      <c r="C325" s="121"/>
    </row>
    <row r="326" spans="1:3" s="12" customFormat="1" ht="12.75">
      <c r="A326" s="14">
        <v>0.05</v>
      </c>
      <c r="B326" s="14" t="s">
        <v>15</v>
      </c>
      <c r="C326" s="121"/>
    </row>
    <row r="327" spans="1:3" ht="12.75">
      <c r="A327" s="14">
        <v>0.05</v>
      </c>
      <c r="B327" s="14" t="s">
        <v>15</v>
      </c>
      <c r="C327" s="54"/>
    </row>
    <row r="328" spans="1:3" ht="12.75">
      <c r="A328" s="14">
        <v>0.05</v>
      </c>
      <c r="B328" s="14" t="s">
        <v>15</v>
      </c>
      <c r="C328" s="121"/>
    </row>
    <row r="329" spans="1:3" ht="12.75">
      <c r="A329" s="14">
        <v>0.05</v>
      </c>
      <c r="B329" s="14" t="s">
        <v>15</v>
      </c>
      <c r="C329" s="121"/>
    </row>
    <row r="330" spans="1:3" ht="12.75">
      <c r="A330" s="14">
        <v>0.05</v>
      </c>
      <c r="B330" s="14" t="s">
        <v>15</v>
      </c>
      <c r="C330" s="54"/>
    </row>
    <row r="331" spans="1:3" ht="12.75">
      <c r="A331" s="14">
        <v>0.05</v>
      </c>
      <c r="B331" s="14" t="s">
        <v>15</v>
      </c>
      <c r="C331" s="121"/>
    </row>
    <row r="332" spans="1:2" ht="12.75">
      <c r="A332" s="14">
        <v>0.05</v>
      </c>
      <c r="B332" s="14" t="s">
        <v>15</v>
      </c>
    </row>
    <row r="333" spans="1:4" ht="12.75">
      <c r="A333" s="14">
        <v>0.05</v>
      </c>
      <c r="B333" s="14" t="s">
        <v>15</v>
      </c>
      <c r="C333" s="121"/>
      <c r="D333" s="9">
        <f>SUM(A305:A333)</f>
        <v>1.4500000000000006</v>
      </c>
    </row>
    <row r="334" spans="1:3" ht="12.75">
      <c r="A334" s="14">
        <v>0.2</v>
      </c>
      <c r="B334" s="14" t="s">
        <v>34</v>
      </c>
      <c r="C334" s="121"/>
    </row>
    <row r="335" spans="1:3" ht="12.75">
      <c r="A335" s="13">
        <v>0.2</v>
      </c>
      <c r="B335" s="13" t="s">
        <v>34</v>
      </c>
      <c r="C335" s="121"/>
    </row>
    <row r="336" spans="1:3" ht="12.75">
      <c r="A336" s="13">
        <v>0.2</v>
      </c>
      <c r="B336" s="13" t="s">
        <v>34</v>
      </c>
      <c r="C336" s="121"/>
    </row>
    <row r="337" spans="1:2" ht="12.75">
      <c r="A337" s="13">
        <v>0.2</v>
      </c>
      <c r="B337" s="13" t="s">
        <v>34</v>
      </c>
    </row>
    <row r="338" spans="1:3" s="12" customFormat="1" ht="12.75">
      <c r="A338" s="13">
        <v>0.2</v>
      </c>
      <c r="B338" s="13" t="s">
        <v>34</v>
      </c>
      <c r="C338" s="121"/>
    </row>
    <row r="339" spans="1:3" ht="12.75">
      <c r="A339" s="13">
        <v>0.2</v>
      </c>
      <c r="B339" s="13" t="s">
        <v>34</v>
      </c>
      <c r="C339" s="54"/>
    </row>
    <row r="340" spans="1:3" ht="12.75">
      <c r="A340" s="13">
        <v>0.2</v>
      </c>
      <c r="B340" s="13" t="s">
        <v>34</v>
      </c>
      <c r="C340" s="54"/>
    </row>
    <row r="341" spans="1:4" ht="12.75">
      <c r="A341" s="13">
        <v>0.2</v>
      </c>
      <c r="B341" s="13" t="s">
        <v>34</v>
      </c>
      <c r="D341" s="9">
        <f>SUM(A334:A341)</f>
        <v>1.5999999999999999</v>
      </c>
    </row>
    <row r="342" spans="1:2" ht="12.75">
      <c r="A342" s="14">
        <v>0.5</v>
      </c>
      <c r="B342" s="14" t="s">
        <v>7</v>
      </c>
    </row>
    <row r="343" spans="1:2" ht="12.75">
      <c r="A343" s="13">
        <v>0.5</v>
      </c>
      <c r="B343" s="13" t="s">
        <v>7</v>
      </c>
    </row>
    <row r="344" spans="1:2" ht="12.75">
      <c r="A344" s="13">
        <v>0.4</v>
      </c>
      <c r="B344" s="13" t="s">
        <v>7</v>
      </c>
    </row>
    <row r="345" spans="1:3" ht="12.75">
      <c r="A345" s="13">
        <v>0.4</v>
      </c>
      <c r="B345" s="13" t="s">
        <v>7</v>
      </c>
      <c r="C345" s="121"/>
    </row>
    <row r="346" spans="1:3" ht="12.75">
      <c r="A346" s="13">
        <v>0.4</v>
      </c>
      <c r="B346" s="13" t="s">
        <v>7</v>
      </c>
      <c r="C346" s="121"/>
    </row>
    <row r="347" spans="1:3" ht="12.75">
      <c r="A347" s="13">
        <v>0.4</v>
      </c>
      <c r="B347" s="13" t="s">
        <v>7</v>
      </c>
      <c r="C347" s="54"/>
    </row>
    <row r="348" spans="1:3" ht="12.75">
      <c r="A348" s="13">
        <v>0.4</v>
      </c>
      <c r="B348" s="13" t="s">
        <v>7</v>
      </c>
      <c r="C348" s="121"/>
    </row>
    <row r="349" spans="1:4" ht="12.75">
      <c r="A349" s="13">
        <v>0.4</v>
      </c>
      <c r="B349" s="13" t="s">
        <v>7</v>
      </c>
      <c r="D349" s="9">
        <f>SUM(A342:A349)</f>
        <v>3.3999999999999995</v>
      </c>
    </row>
    <row r="350" spans="1:3" ht="12.75">
      <c r="A350" s="14">
        <v>0.36</v>
      </c>
      <c r="B350" s="14" t="s">
        <v>12</v>
      </c>
      <c r="C350" s="54"/>
    </row>
    <row r="351" spans="1:3" ht="12.75">
      <c r="A351" s="13">
        <v>0.36</v>
      </c>
      <c r="B351" s="13" t="s">
        <v>12</v>
      </c>
      <c r="C351" s="121"/>
    </row>
    <row r="352" spans="1:2" ht="12.75">
      <c r="A352" s="13">
        <v>0.36</v>
      </c>
      <c r="B352" s="13" t="s">
        <v>12</v>
      </c>
    </row>
    <row r="353" spans="1:3" ht="12.75">
      <c r="A353" s="13">
        <v>0.36</v>
      </c>
      <c r="B353" s="13" t="s">
        <v>12</v>
      </c>
      <c r="C353" s="121"/>
    </row>
    <row r="354" spans="1:3" ht="12.75">
      <c r="A354" s="13">
        <v>0.42</v>
      </c>
      <c r="B354" s="13" t="s">
        <v>12</v>
      </c>
      <c r="C354" s="121"/>
    </row>
    <row r="355" spans="1:3" ht="12.75">
      <c r="A355" s="13">
        <v>0.42</v>
      </c>
      <c r="B355" s="13" t="s">
        <v>12</v>
      </c>
      <c r="C355" s="121"/>
    </row>
    <row r="356" spans="1:3" ht="12.75">
      <c r="A356" s="13">
        <v>0.42</v>
      </c>
      <c r="B356" s="13" t="s">
        <v>12</v>
      </c>
      <c r="C356" s="54"/>
    </row>
    <row r="357" spans="1:4" ht="12.75">
      <c r="A357" s="13">
        <v>0.42</v>
      </c>
      <c r="B357" s="13" t="s">
        <v>12</v>
      </c>
      <c r="D357" s="9">
        <f>SUM(A350:A357)</f>
        <v>3.1199999999999997</v>
      </c>
    </row>
    <row r="359" spans="4:5" ht="12.75">
      <c r="D359" s="9">
        <f>SUM(D1:D357)</f>
        <v>63.56399999999999</v>
      </c>
      <c r="E359" s="9">
        <f>D359-päevamenüü!H380</f>
        <v>0</v>
      </c>
    </row>
  </sheetData>
  <sheetProtection/>
  <printOptions/>
  <pageMargins left="0.75" right="0.29" top="0.6" bottom="0.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5" zoomScaleNormal="75" zoomScalePageLayoutView="0" workbookViewId="0" topLeftCell="A3">
      <selection activeCell="F55" sqref="F55"/>
    </sheetView>
  </sheetViews>
  <sheetFormatPr defaultColWidth="9.140625" defaultRowHeight="12.75"/>
  <cols>
    <col min="1" max="1" width="27.28125" style="0" bestFit="1" customWidth="1"/>
    <col min="2" max="2" width="6.7109375" style="0" bestFit="1" customWidth="1"/>
    <col min="3" max="3" width="8.7109375" style="0" bestFit="1" customWidth="1"/>
    <col min="6" max="6" width="9.7109375" style="0" customWidth="1"/>
    <col min="8" max="8" width="9.57421875" style="0" customWidth="1"/>
  </cols>
  <sheetData>
    <row r="1" spans="1:7" s="47" customFormat="1" ht="12.75">
      <c r="A1" s="47" t="s">
        <v>79</v>
      </c>
      <c r="C1" s="47">
        <v>19</v>
      </c>
      <c r="D1" s="47" t="s">
        <v>82</v>
      </c>
      <c r="G1" s="47">
        <f>päevamenüü!G380</f>
        <v>74.36399999999999</v>
      </c>
    </row>
    <row r="2" spans="1:7" s="47" customFormat="1" ht="12.75">
      <c r="A2" s="47" t="s">
        <v>80</v>
      </c>
      <c r="C2" s="47">
        <v>6</v>
      </c>
      <c r="D2" s="47" t="s">
        <v>83</v>
      </c>
      <c r="G2" s="47">
        <f>G1/C2</f>
        <v>12.393999999999998</v>
      </c>
    </row>
    <row r="3" spans="1:7" s="47" customFormat="1" ht="12.75">
      <c r="A3" s="47" t="s">
        <v>81</v>
      </c>
      <c r="C3" s="47">
        <f>19*3</f>
        <v>57</v>
      </c>
      <c r="D3" s="47" t="s">
        <v>84</v>
      </c>
      <c r="G3" s="47">
        <f>G2/19</f>
        <v>0.6523157894736841</v>
      </c>
    </row>
    <row r="5" spans="2:4" s="47" customFormat="1" ht="25.5">
      <c r="B5" s="48" t="s">
        <v>85</v>
      </c>
      <c r="C5" s="47" t="s">
        <v>76</v>
      </c>
      <c r="D5" s="47" t="s">
        <v>66</v>
      </c>
    </row>
    <row r="6" spans="1:4" s="9" customFormat="1" ht="12.75">
      <c r="A6" s="13" t="s">
        <v>31</v>
      </c>
      <c r="B6" s="13">
        <v>2</v>
      </c>
      <c r="C6" s="12">
        <v>0.4</v>
      </c>
      <c r="D6" s="12" t="s">
        <v>96</v>
      </c>
    </row>
    <row r="7" spans="1:4" s="9" customFormat="1" ht="12.75">
      <c r="A7" s="13" t="s">
        <v>9</v>
      </c>
      <c r="B7" s="13">
        <v>5</v>
      </c>
      <c r="C7" s="12">
        <v>1</v>
      </c>
      <c r="D7" s="12" t="s">
        <v>96</v>
      </c>
    </row>
    <row r="8" spans="1:4" s="9" customFormat="1" ht="12.75">
      <c r="A8" s="13" t="s">
        <v>10</v>
      </c>
      <c r="B8" s="13">
        <v>6</v>
      </c>
      <c r="C8" s="12">
        <f>1.2</f>
        <v>1.2</v>
      </c>
      <c r="D8" s="12" t="s">
        <v>96</v>
      </c>
    </row>
    <row r="9" spans="1:4" s="9" customFormat="1" ht="12.75">
      <c r="A9" s="13" t="s">
        <v>8</v>
      </c>
      <c r="B9" s="13">
        <v>16</v>
      </c>
      <c r="C9" s="12">
        <v>3.2</v>
      </c>
      <c r="D9" s="12" t="s">
        <v>182</v>
      </c>
    </row>
    <row r="10" spans="1:4" s="9" customFormat="1" ht="12.75">
      <c r="A10" s="13" t="s">
        <v>29</v>
      </c>
      <c r="B10" s="13">
        <v>1</v>
      </c>
      <c r="C10" s="12">
        <v>0.36</v>
      </c>
      <c r="D10" s="12"/>
    </row>
    <row r="11" spans="1:4" s="9" customFormat="1" ht="12.75">
      <c r="A11" s="13" t="s">
        <v>16</v>
      </c>
      <c r="B11" s="13">
        <v>9</v>
      </c>
      <c r="C11" s="12">
        <v>1.494</v>
      </c>
      <c r="D11" s="12" t="s">
        <v>183</v>
      </c>
    </row>
    <row r="12" spans="1:7" s="9" customFormat="1" ht="12.75">
      <c r="A12" s="13" t="s">
        <v>89</v>
      </c>
      <c r="B12" s="13">
        <v>15</v>
      </c>
      <c r="C12" s="12">
        <v>4.5</v>
      </c>
      <c r="D12" s="12" t="s">
        <v>97</v>
      </c>
      <c r="G12" s="12"/>
    </row>
    <row r="13" spans="1:3" s="12" customFormat="1" ht="12.75">
      <c r="A13" s="13" t="s">
        <v>25</v>
      </c>
      <c r="B13" s="13">
        <v>4</v>
      </c>
      <c r="C13" s="12">
        <v>0.02</v>
      </c>
    </row>
    <row r="14" spans="1:4" s="9" customFormat="1" ht="12.75">
      <c r="A14" s="13" t="s">
        <v>22</v>
      </c>
      <c r="B14" s="13">
        <v>1</v>
      </c>
      <c r="C14" s="12">
        <v>0.15</v>
      </c>
      <c r="D14" s="12" t="s">
        <v>98</v>
      </c>
    </row>
    <row r="15" spans="1:4" s="9" customFormat="1" ht="12.75">
      <c r="A15" s="13" t="s">
        <v>19</v>
      </c>
      <c r="B15" s="13">
        <v>8</v>
      </c>
      <c r="C15" s="12">
        <v>3.52</v>
      </c>
      <c r="D15" s="12" t="s">
        <v>184</v>
      </c>
    </row>
    <row r="16" spans="1:4" s="9" customFormat="1" ht="12.75">
      <c r="A16" s="13" t="s">
        <v>30</v>
      </c>
      <c r="B16" s="13">
        <v>10</v>
      </c>
      <c r="C16" s="12">
        <v>2</v>
      </c>
      <c r="D16" s="12" t="s">
        <v>185</v>
      </c>
    </row>
    <row r="17" spans="1:4" s="9" customFormat="1" ht="12.75">
      <c r="A17" s="133" t="s">
        <v>4</v>
      </c>
      <c r="B17" s="13">
        <v>57</v>
      </c>
      <c r="C17" s="12">
        <v>11.4</v>
      </c>
      <c r="D17" s="12" t="s">
        <v>186</v>
      </c>
    </row>
    <row r="18" spans="1:4" s="12" customFormat="1" ht="12.75">
      <c r="A18" s="13" t="s">
        <v>20</v>
      </c>
      <c r="B18" s="13">
        <v>6</v>
      </c>
      <c r="C18" s="12">
        <v>1.2</v>
      </c>
      <c r="D18" s="12" t="s">
        <v>187</v>
      </c>
    </row>
    <row r="19" spans="1:4" s="12" customFormat="1" ht="12.75">
      <c r="A19" s="13" t="s">
        <v>179</v>
      </c>
      <c r="B19" s="13">
        <v>29</v>
      </c>
      <c r="C19" s="12">
        <v>0.29</v>
      </c>
      <c r="D19" s="12" t="s">
        <v>188</v>
      </c>
    </row>
    <row r="20" spans="1:12" s="9" customFormat="1" ht="12.75">
      <c r="A20" s="133" t="s">
        <v>88</v>
      </c>
      <c r="B20" s="13">
        <v>29</v>
      </c>
      <c r="C20" s="12">
        <v>4.64</v>
      </c>
      <c r="D20" s="12" t="s">
        <v>189</v>
      </c>
      <c r="G20" s="12"/>
      <c r="L20" s="9">
        <f>4.77/29</f>
        <v>0.16448275862068965</v>
      </c>
    </row>
    <row r="21" spans="1:7" s="9" customFormat="1" ht="12.75">
      <c r="A21" s="13" t="s">
        <v>24</v>
      </c>
      <c r="B21" s="13">
        <v>2</v>
      </c>
      <c r="C21" s="12">
        <v>0.4</v>
      </c>
      <c r="D21" s="12" t="s">
        <v>190</v>
      </c>
      <c r="G21" s="12"/>
    </row>
    <row r="22" spans="1:4" s="9" customFormat="1" ht="12.75">
      <c r="A22" s="13" t="s">
        <v>23</v>
      </c>
      <c r="B22" s="13">
        <v>7</v>
      </c>
      <c r="C22" s="12">
        <v>3.5</v>
      </c>
      <c r="D22" s="12" t="s">
        <v>191</v>
      </c>
    </row>
    <row r="23" spans="1:4" s="9" customFormat="1" ht="12.75">
      <c r="A23" s="13" t="s">
        <v>17</v>
      </c>
      <c r="B23" s="13">
        <v>2</v>
      </c>
      <c r="C23" s="12">
        <v>0.4</v>
      </c>
      <c r="D23" s="12"/>
    </row>
    <row r="24" spans="1:7" s="9" customFormat="1" ht="12.75">
      <c r="A24" s="13" t="s">
        <v>21</v>
      </c>
      <c r="B24" s="13">
        <v>6</v>
      </c>
      <c r="C24" s="12">
        <v>1.2</v>
      </c>
      <c r="D24" s="12" t="s">
        <v>96</v>
      </c>
      <c r="G24" s="12"/>
    </row>
    <row r="25" spans="1:4" s="9" customFormat="1" ht="12.75">
      <c r="A25" s="13" t="s">
        <v>33</v>
      </c>
      <c r="B25" s="13">
        <v>3</v>
      </c>
      <c r="C25" s="12">
        <v>1.2</v>
      </c>
      <c r="D25" s="12"/>
    </row>
    <row r="26" spans="1:4" s="9" customFormat="1" ht="12.75">
      <c r="A26" s="13" t="s">
        <v>27</v>
      </c>
      <c r="B26" s="13">
        <v>2</v>
      </c>
      <c r="C26" s="12">
        <v>0.36</v>
      </c>
      <c r="D26" s="12" t="s">
        <v>192</v>
      </c>
    </row>
    <row r="27" spans="1:4" s="9" customFormat="1" ht="12.75">
      <c r="A27" s="13" t="s">
        <v>32</v>
      </c>
      <c r="B27" s="13">
        <v>4</v>
      </c>
      <c r="C27" s="12">
        <v>1.2</v>
      </c>
      <c r="D27" s="12" t="s">
        <v>193</v>
      </c>
    </row>
    <row r="28" spans="1:4" s="12" customFormat="1" ht="12.75">
      <c r="A28" s="13" t="s">
        <v>28</v>
      </c>
      <c r="B28" s="13">
        <v>7</v>
      </c>
      <c r="C28" s="12">
        <v>1.7</v>
      </c>
      <c r="D28" s="12" t="s">
        <v>194</v>
      </c>
    </row>
    <row r="29" spans="1:4" s="9" customFormat="1" ht="12.75">
      <c r="A29" s="13" t="s">
        <v>37</v>
      </c>
      <c r="B29" s="13">
        <v>6</v>
      </c>
      <c r="C29" s="12">
        <v>1.2</v>
      </c>
      <c r="D29" s="12" t="s">
        <v>195</v>
      </c>
    </row>
    <row r="30" spans="1:4" s="9" customFormat="1" ht="12.75">
      <c r="A30" s="13" t="s">
        <v>13</v>
      </c>
      <c r="B30" s="13">
        <v>3</v>
      </c>
      <c r="C30" s="12">
        <v>0.45</v>
      </c>
      <c r="D30" s="12" t="s">
        <v>196</v>
      </c>
    </row>
    <row r="31" spans="1:4" s="9" customFormat="1" ht="12.75">
      <c r="A31" s="132" t="s">
        <v>5</v>
      </c>
      <c r="B31" s="13">
        <v>15</v>
      </c>
      <c r="C31" s="12">
        <v>1.26</v>
      </c>
      <c r="D31" s="12" t="s">
        <v>197</v>
      </c>
    </row>
    <row r="32" spans="1:4" s="9" customFormat="1" ht="12.75">
      <c r="A32" s="13" t="s">
        <v>14</v>
      </c>
      <c r="B32" s="13">
        <v>29</v>
      </c>
      <c r="C32" s="12">
        <v>0.29</v>
      </c>
      <c r="D32" s="12" t="s">
        <v>198</v>
      </c>
    </row>
    <row r="33" spans="1:4" s="12" customFormat="1" ht="12.75">
      <c r="A33" s="13" t="s">
        <v>35</v>
      </c>
      <c r="B33" s="13">
        <v>7</v>
      </c>
      <c r="C33" s="12">
        <v>1.4</v>
      </c>
      <c r="D33" s="12" t="s">
        <v>96</v>
      </c>
    </row>
    <row r="34" spans="1:7" s="9" customFormat="1" ht="12.75">
      <c r="A34" s="13" t="s">
        <v>36</v>
      </c>
      <c r="B34" s="13">
        <v>6</v>
      </c>
      <c r="C34" s="12">
        <v>2.66</v>
      </c>
      <c r="D34" s="12" t="s">
        <v>199</v>
      </c>
      <c r="F34" s="31"/>
      <c r="G34" s="31"/>
    </row>
    <row r="35" spans="1:4" s="9" customFormat="1" ht="12.75">
      <c r="A35" s="13" t="s">
        <v>18</v>
      </c>
      <c r="B35" s="13">
        <v>7</v>
      </c>
      <c r="C35" s="12">
        <v>1.4</v>
      </c>
      <c r="D35" s="12" t="s">
        <v>96</v>
      </c>
    </row>
    <row r="36" spans="1:4" s="9" customFormat="1" ht="12.75">
      <c r="A36" s="13" t="s">
        <v>15</v>
      </c>
      <c r="B36" s="13">
        <v>29</v>
      </c>
      <c r="C36" s="12">
        <v>1.45</v>
      </c>
      <c r="D36" s="12" t="s">
        <v>200</v>
      </c>
    </row>
    <row r="37" spans="1:4" s="9" customFormat="1" ht="12.75">
      <c r="A37" s="13" t="s">
        <v>34</v>
      </c>
      <c r="B37" s="13">
        <v>8</v>
      </c>
      <c r="C37" s="12">
        <v>1.6</v>
      </c>
      <c r="D37" s="12" t="s">
        <v>96</v>
      </c>
    </row>
    <row r="38" spans="1:4" s="9" customFormat="1" ht="12.75">
      <c r="A38" s="133" t="s">
        <v>93</v>
      </c>
      <c r="B38" s="13"/>
      <c r="C38" s="12">
        <v>4.8</v>
      </c>
      <c r="D38" s="12" t="s">
        <v>99</v>
      </c>
    </row>
    <row r="39" spans="1:4" s="9" customFormat="1" ht="12.75">
      <c r="A39" s="13" t="s">
        <v>92</v>
      </c>
      <c r="B39" s="13"/>
      <c r="C39" s="12">
        <v>6</v>
      </c>
      <c r="D39" s="12" t="s">
        <v>203</v>
      </c>
    </row>
    <row r="40" spans="1:4" s="12" customFormat="1" ht="12.75">
      <c r="A40" s="13" t="s">
        <v>7</v>
      </c>
      <c r="B40" s="13">
        <v>8</v>
      </c>
      <c r="C40" s="12">
        <v>3.4</v>
      </c>
      <c r="D40" s="12" t="s">
        <v>201</v>
      </c>
    </row>
    <row r="41" spans="1:7" s="9" customFormat="1" ht="12.75">
      <c r="A41" s="13" t="s">
        <v>12</v>
      </c>
      <c r="B41" s="13">
        <v>8</v>
      </c>
      <c r="C41" s="12">
        <v>3.12</v>
      </c>
      <c r="D41" s="12"/>
      <c r="F41" s="31"/>
      <c r="G41" s="31"/>
    </row>
    <row r="42" spans="1:4" s="9" customFormat="1" ht="12.75">
      <c r="A42" s="12"/>
      <c r="B42" s="47">
        <f>SUM(B6:B41)</f>
        <v>357</v>
      </c>
      <c r="C42" s="12">
        <f>SUM(C6:C41)</f>
        <v>74.36400000000002</v>
      </c>
      <c r="D42" s="12"/>
    </row>
    <row r="43" s="47" customFormat="1" ht="12.75"/>
    <row r="44" spans="1:4" s="47" customFormat="1" ht="12.75">
      <c r="A44" s="47" t="s">
        <v>78</v>
      </c>
      <c r="C44" s="47" t="s">
        <v>206</v>
      </c>
      <c r="D44" s="47" t="s">
        <v>204</v>
      </c>
    </row>
    <row r="45" spans="1:4" s="47" customFormat="1" ht="12.75">
      <c r="A45" s="134" t="s">
        <v>95</v>
      </c>
      <c r="D45" s="47" t="s">
        <v>205</v>
      </c>
    </row>
    <row r="46" spans="1:4" s="47" customFormat="1" ht="12.75">
      <c r="A46" s="47" t="s">
        <v>77</v>
      </c>
      <c r="D46" s="47" t="s">
        <v>202</v>
      </c>
    </row>
    <row r="47" s="47" customFormat="1" ht="12.75"/>
    <row r="48" spans="1:4" ht="12.75">
      <c r="A48" s="14"/>
      <c r="B48" s="14"/>
      <c r="C48" s="54"/>
      <c r="D48" s="9"/>
    </row>
    <row r="49" spans="1:4" ht="12.75">
      <c r="A49" s="13"/>
      <c r="B49" s="13"/>
      <c r="C49" s="121"/>
      <c r="D49" s="9"/>
    </row>
    <row r="50" spans="1:4" ht="12.75">
      <c r="A50" s="13"/>
      <c r="B50" s="13"/>
      <c r="C50" s="9"/>
      <c r="D50" s="9"/>
    </row>
    <row r="51" spans="1:4" ht="12.75">
      <c r="A51" s="13"/>
      <c r="B51" s="13"/>
      <c r="C51" s="121"/>
      <c r="D51" s="9"/>
    </row>
    <row r="52" spans="1:4" ht="12.75">
      <c r="A52" s="13"/>
      <c r="B52" s="13"/>
      <c r="C52" s="121"/>
      <c r="D52" s="9"/>
    </row>
    <row r="53" spans="1:4" ht="12.75">
      <c r="A53" s="13"/>
      <c r="B53" s="13"/>
      <c r="C53" s="121"/>
      <c r="D53" s="9"/>
    </row>
    <row r="54" spans="1:4" ht="12.75">
      <c r="A54" s="13"/>
      <c r="B54" s="13"/>
      <c r="C54" s="54"/>
      <c r="D54" s="9"/>
    </row>
    <row r="55" spans="1:4" ht="12.75">
      <c r="A55" s="13"/>
      <c r="B55" s="13"/>
      <c r="C55" s="9"/>
      <c r="D55" s="9"/>
    </row>
  </sheetData>
  <sheetProtection/>
  <printOptions/>
  <pageMargins left="0.41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SAPERH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evaarusoo</dc:creator>
  <cp:keywords/>
  <dc:description/>
  <cp:lastModifiedBy>kiiranen</cp:lastModifiedBy>
  <cp:lastPrinted>2009-06-29T13:34:38Z</cp:lastPrinted>
  <dcterms:created xsi:type="dcterms:W3CDTF">2007-07-12T09:14:10Z</dcterms:created>
  <dcterms:modified xsi:type="dcterms:W3CDTF">2009-07-10T09:04:10Z</dcterms:modified>
  <cp:category/>
  <cp:version/>
  <cp:contentType/>
  <cp:contentStatus/>
</cp:coreProperties>
</file>